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735" windowHeight="118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22" i="1" l="1"/>
  <c r="C123" i="1" s="1"/>
  <c r="C121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92" i="1"/>
  <c r="N92" i="1"/>
  <c r="M92" i="1"/>
  <c r="L92" i="1"/>
  <c r="K92" i="1"/>
  <c r="J92" i="1"/>
  <c r="I92" i="1"/>
  <c r="H92" i="1"/>
  <c r="G92" i="1"/>
  <c r="F92" i="1"/>
  <c r="E92" i="1"/>
  <c r="D92" i="1"/>
  <c r="O84" i="1"/>
  <c r="N84" i="1"/>
  <c r="M84" i="1"/>
  <c r="L84" i="1"/>
  <c r="K84" i="1"/>
  <c r="J84" i="1"/>
  <c r="I84" i="1"/>
  <c r="H84" i="1"/>
  <c r="G84" i="1"/>
  <c r="F84" i="1"/>
  <c r="E84" i="1"/>
  <c r="D84" i="1"/>
  <c r="O76" i="1"/>
  <c r="O121" i="1" s="1"/>
  <c r="N76" i="1"/>
  <c r="N121" i="1" s="1"/>
  <c r="M76" i="1"/>
  <c r="M121" i="1" s="1"/>
  <c r="L76" i="1"/>
  <c r="L121" i="1" s="1"/>
  <c r="K76" i="1"/>
  <c r="K121" i="1" s="1"/>
  <c r="J76" i="1"/>
  <c r="J121" i="1" s="1"/>
  <c r="I76" i="1"/>
  <c r="I121" i="1" s="1"/>
  <c r="H76" i="1"/>
  <c r="H121" i="1" s="1"/>
  <c r="G76" i="1"/>
  <c r="G121" i="1" s="1"/>
  <c r="F76" i="1"/>
  <c r="F121" i="1" s="1"/>
  <c r="E76" i="1"/>
  <c r="E121" i="1" s="1"/>
  <c r="D76" i="1"/>
  <c r="D121" i="1" s="1"/>
  <c r="C57" i="1"/>
  <c r="O56" i="1"/>
  <c r="N56" i="1"/>
  <c r="M56" i="1"/>
  <c r="L56" i="1"/>
  <c r="K56" i="1"/>
  <c r="J56" i="1"/>
  <c r="I56" i="1"/>
  <c r="H56" i="1"/>
  <c r="G56" i="1"/>
  <c r="F56" i="1"/>
  <c r="E56" i="1"/>
  <c r="D56" i="1"/>
  <c r="O48" i="1"/>
  <c r="N48" i="1"/>
  <c r="M48" i="1"/>
  <c r="L48" i="1"/>
  <c r="K48" i="1"/>
  <c r="J48" i="1"/>
  <c r="I48" i="1"/>
  <c r="H48" i="1"/>
  <c r="G48" i="1"/>
  <c r="F48" i="1"/>
  <c r="E48" i="1"/>
  <c r="D48" i="1"/>
  <c r="O39" i="1"/>
  <c r="N39" i="1"/>
  <c r="M39" i="1"/>
  <c r="L39" i="1"/>
  <c r="K39" i="1"/>
  <c r="J39" i="1"/>
  <c r="I39" i="1"/>
  <c r="H39" i="1"/>
  <c r="G39" i="1"/>
  <c r="F39" i="1"/>
  <c r="E39" i="1"/>
  <c r="D39" i="1"/>
  <c r="O25" i="1"/>
  <c r="N25" i="1"/>
  <c r="M25" i="1"/>
  <c r="L25" i="1"/>
  <c r="K25" i="1"/>
  <c r="J25" i="1"/>
  <c r="I25" i="1"/>
  <c r="H25" i="1"/>
  <c r="G25" i="1"/>
  <c r="F25" i="1"/>
  <c r="E25" i="1"/>
  <c r="D25" i="1"/>
  <c r="O16" i="1"/>
  <c r="N16" i="1"/>
  <c r="M16" i="1"/>
  <c r="L16" i="1"/>
  <c r="K16" i="1"/>
  <c r="J16" i="1"/>
  <c r="I16" i="1"/>
  <c r="H16" i="1"/>
  <c r="G16" i="1"/>
  <c r="F16" i="1"/>
  <c r="E16" i="1"/>
  <c r="D16" i="1"/>
  <c r="O9" i="1"/>
  <c r="N9" i="1"/>
  <c r="N122" i="1" s="1"/>
  <c r="N123" i="1" s="1"/>
  <c r="M9" i="1"/>
  <c r="L9" i="1"/>
  <c r="L122" i="1" s="1"/>
  <c r="L123" i="1" s="1"/>
  <c r="K9" i="1"/>
  <c r="J9" i="1"/>
  <c r="J122" i="1" s="1"/>
  <c r="J123" i="1" s="1"/>
  <c r="I9" i="1"/>
  <c r="H9" i="1"/>
  <c r="H122" i="1" s="1"/>
  <c r="H123" i="1" s="1"/>
  <c r="G9" i="1"/>
  <c r="F9" i="1"/>
  <c r="F122" i="1" s="1"/>
  <c r="F123" i="1" s="1"/>
  <c r="E9" i="1"/>
  <c r="D9" i="1"/>
  <c r="D122" i="1" s="1"/>
  <c r="D123" i="1" s="1"/>
  <c r="E122" i="1" l="1"/>
  <c r="E123" i="1" s="1"/>
  <c r="G122" i="1"/>
  <c r="G123" i="1" s="1"/>
  <c r="I122" i="1"/>
  <c r="I123" i="1" s="1"/>
  <c r="K122" i="1"/>
  <c r="K123" i="1" s="1"/>
  <c r="M122" i="1"/>
  <c r="M123" i="1" s="1"/>
  <c r="O122" i="1"/>
  <c r="O123" i="1" s="1"/>
  <c r="E57" i="1"/>
  <c r="G57" i="1"/>
  <c r="I57" i="1"/>
  <c r="K57" i="1"/>
  <c r="M57" i="1"/>
  <c r="O57" i="1"/>
  <c r="D57" i="1"/>
  <c r="F57" i="1"/>
  <c r="H57" i="1"/>
  <c r="J57" i="1"/>
  <c r="L57" i="1"/>
  <c r="N57" i="1"/>
</calcChain>
</file>

<file path=xl/sharedStrings.xml><?xml version="1.0" encoding="utf-8"?>
<sst xmlns="http://schemas.openxmlformats.org/spreadsheetml/2006/main" count="188" uniqueCount="105">
  <si>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</si>
  <si>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</si>
  <si>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</si>
  <si>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</si>
  <si>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</si>
  <si>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</si>
  <si>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</si>
  <si>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</si>
  <si>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</si>
  <si>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</si>
  <si>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</si>
  <si>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</si>
  <si>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</si>
  <si>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</si>
  <si>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</si>
  <si>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</si>
  <si>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</si>
  <si>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</si>
  <si>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</si>
  <si>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</si>
  <si>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</si>
  <si>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</si>
  <si>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</si>
  <si>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ТТК</t>
  </si>
  <si>
    <t>Котлета из мяса птицы</t>
  </si>
  <si>
    <t>185/10/5</t>
  </si>
  <si>
    <t>Итого:</t>
  </si>
  <si>
    <t>№ 312 Сбор.рец. На прод-ию для обуч. Во всех образ.учреж-Дели -2017</t>
  </si>
  <si>
    <t>4 день</t>
  </si>
  <si>
    <t>6 день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</si>
  <si>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</si>
  <si>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</si>
  <si>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</si>
  <si>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</si>
  <si>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</si>
  <si>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</si>
  <si>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</si>
  <si>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</si>
  <si>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</si>
  <si>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Пюре картофельное с маслом сливочным</t>
  </si>
  <si>
    <t>№ 376  Сбор.рец. На прод-ию для обуч. Во всех образ.учреж-Дели 2017</t>
  </si>
  <si>
    <t>Чай с сахаром, с яблоком</t>
  </si>
  <si>
    <t>180/10/10</t>
  </si>
  <si>
    <t>№ 15 Сбор.рец. На прод-ию для обуч. Во всех образ.учреж-Дели 2017</t>
  </si>
  <si>
    <t>Сыр порционно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</si>
  <si>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</si>
  <si>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</si>
  <si>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</si>
  <si>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</si>
  <si>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</si>
  <si>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</si>
  <si>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</si>
  <si>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 день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</si>
  <si>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</si>
  <si>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</si>
  <si>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</si>
  <si>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</si>
  <si>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</si>
  <si>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2 день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</si>
  <si>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</si>
  <si>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</si>
  <si>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</si>
  <si>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</si>
  <si>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</si>
  <si>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</si>
  <si>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</si>
  <si>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 xml:space="preserve">№ 15 Сбор.рец. На прод-ию для обуч. Во всех образ.учреж-Дели -2017 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</si>
  <si>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</si>
  <si>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</si>
  <si>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</si>
  <si>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</si>
  <si>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Каша гречневая рассыпчатая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</si>
  <si>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</si>
  <si>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</si>
  <si>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</si>
  <si>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Макаронные изделия отварные </t>
  </si>
  <si>
    <t xml:space="preserve">№ 136 Сбор.рец. На прод-ию для обуч. Во всех образ.учреж-Дели -2017 </t>
  </si>
  <si>
    <t>Капуста припущенная</t>
  </si>
  <si>
    <t>90</t>
  </si>
  <si>
    <t>Итого за 6 дней 1 недели:</t>
  </si>
  <si>
    <t xml:space="preserve">2-ая неделя 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</si>
  <si>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</si>
  <si>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</si>
  <si>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</si>
  <si>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Чай "Витаминный" с шиповником</t>
  </si>
  <si>
    <t>№ 265 Сбор.рец. На прод-ию для обуч. Во всех образ.учреж-Дели -2017</t>
  </si>
  <si>
    <t>Плов из говядины с рисовой крупой</t>
  </si>
  <si>
    <t>№ 229 Сбор.рец. На прод-ию для обуч. Во всех образ.учреж-Дели 2017</t>
  </si>
  <si>
    <t>Рыба, тушенная в томате с овощами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</si>
  <si>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</si>
  <si>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</si>
  <si>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</si>
  <si>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</si>
  <si>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</si>
  <si>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</si>
  <si>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Тефтели куриные с гречневой крупой в сметанно-томатном соусе</t>
  </si>
  <si>
    <t>№ 382 Сбор.рец. На прод-ию для обуч. Во всех образ.учреж-Дели 2017</t>
  </si>
  <si>
    <t>Какао с молоком</t>
  </si>
  <si>
    <t>№ 143,241 Сбор.рец. На прод-ию для обуч. Во всех образ.учреж-Дели 2017</t>
  </si>
  <si>
    <t>Овощи тушеные с мясом</t>
  </si>
  <si>
    <t>№366 Сбор.рец. На прод-ию для обуч. Во всех образ.учреж-Дели 2016</t>
  </si>
  <si>
    <t>Соус томатный</t>
  </si>
  <si>
    <t>Итого за 6 дней 2 недели:</t>
  </si>
  <si>
    <t>ВСЕГО за 12 дней:</t>
  </si>
  <si>
    <t>В среднем на 1 учащегося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</si>
</sst>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2"/>
      <name val="Calibri"/>
      <family val="2"/>
      <charset val="204"/>
    </font>
    <font>
      <b/>
      <sz val="14"/>
      <name val="Arial"/>
      <family val="2"/>
    </font>
    <font>
      <sz val="10"/>
      <name val="Calibri"/>
      <family val="2"/>
      <charset val="204"/>
    </font>
    <font>
      <b/>
      <sz val="10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0" fontId="4" fillId="2" borderId="0" xfId="0" applyNumberFormat="1" applyFont="1" applyFill="1" applyAlignment="1">
      <alignment horizontal="center" wrapText="1"/>
    </xf>
    <xf numFmtId="0" fontId="0" fillId="2" borderId="0" xfId="0" applyFill="1"/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left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topLeftCell="A118" workbookViewId="0">
      <selection activeCell="B5" sqref="B5"/>
    </sheetView>
  </sheetViews>
  <sheetFormatPr defaultRowHeight="15" x14ac:dyDescent="0.25"/>
  <cols>
    <col min="2" max="2" width="15" customWidth="1"/>
  </cols>
  <sheetData>
    <row r="1" spans="1:15" ht="38.25" x14ac:dyDescent="0.25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15.75" x14ac:dyDescent="0.25">
      <c r="A2" s="8"/>
      <c r="B2" s="80" t="s">
        <v>15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 ht="15.75" x14ac:dyDescent="0.25">
      <c r="A3" s="1"/>
      <c r="B3" s="80" t="s">
        <v>52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ht="28.5" x14ac:dyDescent="0.25">
      <c r="A4" s="9" t="s">
        <v>23</v>
      </c>
      <c r="B4" s="10" t="s">
        <v>24</v>
      </c>
      <c r="C4" s="11">
        <v>90</v>
      </c>
      <c r="D4" s="12">
        <v>10.199999999999999</v>
      </c>
      <c r="E4" s="12">
        <v>12.926</v>
      </c>
      <c r="F4" s="12">
        <v>13.788</v>
      </c>
      <c r="G4" s="12">
        <v>198</v>
      </c>
      <c r="H4" s="12">
        <v>9.0000000000000011E-2</v>
      </c>
      <c r="I4" s="12">
        <v>0.93600000000000005</v>
      </c>
      <c r="J4" s="12">
        <v>46.260000000000005</v>
      </c>
      <c r="K4" s="12">
        <v>2.52</v>
      </c>
      <c r="L4" s="12">
        <v>47.826000000000001</v>
      </c>
      <c r="M4" s="12">
        <v>85.086000000000013</v>
      </c>
      <c r="N4" s="12">
        <v>18.720000000000002</v>
      </c>
      <c r="O4" s="12">
        <v>1.26</v>
      </c>
    </row>
    <row r="5" spans="1:15" ht="108.75" x14ac:dyDescent="0.25">
      <c r="A5" s="13" t="s">
        <v>53</v>
      </c>
      <c r="B5" s="10" t="s">
        <v>54</v>
      </c>
      <c r="C5" s="14" t="s">
        <v>45</v>
      </c>
      <c r="D5" s="12">
        <v>5.6994999999999996</v>
      </c>
      <c r="E5" s="12">
        <v>4.2989999999999995</v>
      </c>
      <c r="F5" s="12">
        <v>31.990000000000002</v>
      </c>
      <c r="G5" s="12">
        <v>189.29999999999998</v>
      </c>
      <c r="H5" s="12">
        <v>5.6999999999999995E-2</v>
      </c>
      <c r="I5" s="12">
        <v>0</v>
      </c>
      <c r="J5" s="12">
        <v>20</v>
      </c>
      <c r="K5" s="12">
        <v>0.82250000000000012</v>
      </c>
      <c r="L5" s="12">
        <v>12.391499999999999</v>
      </c>
      <c r="M5" s="12">
        <v>38.667749999999998</v>
      </c>
      <c r="N5" s="12">
        <v>8.6189999999999998</v>
      </c>
      <c r="O5" s="12">
        <v>0.86199999999999999</v>
      </c>
    </row>
    <row r="6" spans="1:15" ht="45" x14ac:dyDescent="0.25">
      <c r="A6" s="15" t="s">
        <v>23</v>
      </c>
      <c r="B6" s="16" t="s">
        <v>55</v>
      </c>
      <c r="C6" s="17">
        <v>20</v>
      </c>
      <c r="D6" s="18">
        <v>0.35</v>
      </c>
      <c r="E6" s="18">
        <v>1</v>
      </c>
      <c r="F6" s="18">
        <v>1.4</v>
      </c>
      <c r="G6" s="18">
        <v>16.02</v>
      </c>
      <c r="H6" s="18">
        <v>0.01</v>
      </c>
      <c r="I6" s="18">
        <v>0.27</v>
      </c>
      <c r="J6" s="18">
        <v>6.76</v>
      </c>
      <c r="K6" s="18">
        <v>0.06</v>
      </c>
      <c r="L6" s="18">
        <v>5.85</v>
      </c>
      <c r="M6" s="18">
        <v>5.88</v>
      </c>
      <c r="N6" s="18">
        <v>1.96</v>
      </c>
      <c r="O6" s="18">
        <v>0.08</v>
      </c>
    </row>
    <row r="7" spans="1:15" ht="108.75" x14ac:dyDescent="0.25">
      <c r="A7" s="13" t="s">
        <v>56</v>
      </c>
      <c r="B7" s="10" t="s">
        <v>57</v>
      </c>
      <c r="C7" s="14">
        <v>200</v>
      </c>
      <c r="D7" s="12">
        <v>0.66200000000000003</v>
      </c>
      <c r="E7" s="12">
        <v>9.0000000000000011E-2</v>
      </c>
      <c r="F7" s="12">
        <v>22.034000000000002</v>
      </c>
      <c r="G7" s="12">
        <v>92.800000000000011</v>
      </c>
      <c r="H7" s="12">
        <v>1.6E-2</v>
      </c>
      <c r="I7" s="12">
        <v>0.72599999999999998</v>
      </c>
      <c r="J7" s="12">
        <v>0</v>
      </c>
      <c r="K7" s="12">
        <v>0.50800000000000001</v>
      </c>
      <c r="L7" s="12">
        <v>32.180000000000007</v>
      </c>
      <c r="M7" s="12">
        <v>23.44</v>
      </c>
      <c r="N7" s="12">
        <v>17.46</v>
      </c>
      <c r="O7" s="12">
        <v>0.66800000000000004</v>
      </c>
    </row>
    <row r="8" spans="1:15" ht="132" x14ac:dyDescent="0.25">
      <c r="A8" s="19" t="s">
        <v>21</v>
      </c>
      <c r="B8" s="10" t="s">
        <v>22</v>
      </c>
      <c r="C8" s="20">
        <v>30</v>
      </c>
      <c r="D8" s="12">
        <v>1.9799999999999998</v>
      </c>
      <c r="E8" s="12">
        <v>0.36</v>
      </c>
      <c r="F8" s="12">
        <v>11.88</v>
      </c>
      <c r="G8" s="12">
        <v>59.4</v>
      </c>
      <c r="H8" s="12">
        <v>5.1000000000000004E-2</v>
      </c>
      <c r="I8" s="12">
        <v>0</v>
      </c>
      <c r="J8" s="12">
        <v>0</v>
      </c>
      <c r="K8" s="12">
        <v>0.42</v>
      </c>
      <c r="L8" s="12">
        <v>8.6999999999999993</v>
      </c>
      <c r="M8" s="12">
        <v>45</v>
      </c>
      <c r="N8" s="12">
        <v>14.1</v>
      </c>
      <c r="O8" s="12">
        <v>1.17</v>
      </c>
    </row>
    <row r="9" spans="1:15" ht="15.75" x14ac:dyDescent="0.25">
      <c r="A9" s="21"/>
      <c r="B9" s="22" t="s">
        <v>26</v>
      </c>
      <c r="C9" s="23">
        <v>535</v>
      </c>
      <c r="D9" s="24">
        <f t="shared" ref="D9:O9" si="0">SUM(D4:D8)</f>
        <v>18.891500000000001</v>
      </c>
      <c r="E9" s="24">
        <f t="shared" si="0"/>
        <v>18.675000000000001</v>
      </c>
      <c r="F9" s="24">
        <f t="shared" si="0"/>
        <v>81.091999999999999</v>
      </c>
      <c r="G9" s="24">
        <f t="shared" si="0"/>
        <v>555.52</v>
      </c>
      <c r="H9" s="24">
        <f t="shared" si="0"/>
        <v>0.22400000000000003</v>
      </c>
      <c r="I9" s="24">
        <f t="shared" si="0"/>
        <v>1.9319999999999999</v>
      </c>
      <c r="J9" s="24">
        <f t="shared" si="0"/>
        <v>73.02000000000001</v>
      </c>
      <c r="K9" s="24">
        <f t="shared" si="0"/>
        <v>4.3305000000000007</v>
      </c>
      <c r="L9" s="24">
        <f t="shared" si="0"/>
        <v>106.94750000000001</v>
      </c>
      <c r="M9" s="24">
        <f t="shared" si="0"/>
        <v>198.07375000000002</v>
      </c>
      <c r="N9" s="24">
        <f t="shared" si="0"/>
        <v>60.859000000000002</v>
      </c>
      <c r="O9" s="24">
        <f t="shared" si="0"/>
        <v>4.04</v>
      </c>
    </row>
    <row r="10" spans="1:15" ht="18" x14ac:dyDescent="0.25">
      <c r="A10" s="25"/>
      <c r="B10" s="3"/>
      <c r="C10" s="3"/>
      <c r="D10" s="3"/>
      <c r="E10" s="3"/>
      <c r="F10" s="3"/>
      <c r="G10" s="3"/>
      <c r="H10" s="3"/>
      <c r="I10" s="3"/>
      <c r="J10" s="3"/>
      <c r="K10" s="26"/>
      <c r="L10" s="26"/>
      <c r="M10" s="26"/>
      <c r="N10" s="26"/>
      <c r="O10" s="26"/>
    </row>
    <row r="11" spans="1:15" ht="15.75" x14ac:dyDescent="0.25">
      <c r="A11" s="1"/>
      <c r="B11" s="80" t="s">
        <v>58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 ht="132" x14ac:dyDescent="0.25">
      <c r="A12" s="19" t="s">
        <v>17</v>
      </c>
      <c r="B12" s="10" t="s">
        <v>18</v>
      </c>
      <c r="C12" s="20">
        <v>100</v>
      </c>
      <c r="D12" s="12">
        <v>0.4</v>
      </c>
      <c r="E12" s="12">
        <v>0.4</v>
      </c>
      <c r="F12" s="12">
        <v>9.8000000000000007</v>
      </c>
      <c r="G12" s="12">
        <v>47</v>
      </c>
      <c r="H12" s="12">
        <v>0.03</v>
      </c>
      <c r="I12" s="12">
        <v>10</v>
      </c>
      <c r="J12" s="12"/>
      <c r="K12" s="12">
        <v>0.2</v>
      </c>
      <c r="L12" s="12">
        <v>16</v>
      </c>
      <c r="M12" s="12">
        <v>11</v>
      </c>
      <c r="N12" s="12">
        <v>9</v>
      </c>
      <c r="O12" s="12">
        <v>2.2000000000000002</v>
      </c>
    </row>
    <row r="13" spans="1:15" ht="108.75" x14ac:dyDescent="0.25">
      <c r="A13" s="13" t="s">
        <v>59</v>
      </c>
      <c r="B13" s="10" t="s">
        <v>60</v>
      </c>
      <c r="C13" s="14" t="s">
        <v>61</v>
      </c>
      <c r="D13" s="12">
        <v>12.92</v>
      </c>
      <c r="E13" s="12">
        <v>14.38815868263473</v>
      </c>
      <c r="F13" s="12">
        <v>31.091422155688619</v>
      </c>
      <c r="G13" s="12">
        <v>292.26047904191614</v>
      </c>
      <c r="H13" s="12">
        <v>0.106</v>
      </c>
      <c r="I13" s="12">
        <v>0.84999999999999987</v>
      </c>
      <c r="J13" s="12">
        <v>51.576047904191611</v>
      </c>
      <c r="K13" s="12">
        <v>1.515434131736527</v>
      </c>
      <c r="L13" s="12">
        <v>178.25356287425149</v>
      </c>
      <c r="M13" s="12">
        <v>229.26820359281436</v>
      </c>
      <c r="N13" s="12">
        <v>39.454999999999998</v>
      </c>
      <c r="O13" s="12">
        <v>0.93848802395209585</v>
      </c>
    </row>
    <row r="14" spans="1:15" ht="108" x14ac:dyDescent="0.25">
      <c r="A14" s="19" t="s">
        <v>62</v>
      </c>
      <c r="B14" s="10" t="s">
        <v>63</v>
      </c>
      <c r="C14" s="14" t="s">
        <v>64</v>
      </c>
      <c r="D14" s="12">
        <v>7.0000000000000007E-2</v>
      </c>
      <c r="E14" s="12">
        <v>0.02</v>
      </c>
      <c r="F14" s="12">
        <v>10.01</v>
      </c>
      <c r="G14" s="12">
        <v>40</v>
      </c>
      <c r="H14" s="12">
        <v>0</v>
      </c>
      <c r="I14" s="12">
        <v>0.03</v>
      </c>
      <c r="J14" s="12">
        <v>0</v>
      </c>
      <c r="K14" s="12">
        <v>0</v>
      </c>
      <c r="L14" s="12">
        <v>10.95</v>
      </c>
      <c r="M14" s="12">
        <v>2.8</v>
      </c>
      <c r="N14" s="12">
        <v>1.4</v>
      </c>
      <c r="O14" s="12">
        <v>0.26500000000000001</v>
      </c>
    </row>
    <row r="15" spans="1:15" ht="132" x14ac:dyDescent="0.25">
      <c r="A15" s="19" t="s">
        <v>21</v>
      </c>
      <c r="B15" s="10" t="s">
        <v>22</v>
      </c>
      <c r="C15" s="20">
        <v>40</v>
      </c>
      <c r="D15" s="12">
        <v>2.64</v>
      </c>
      <c r="E15" s="12">
        <v>0.48000000000000004</v>
      </c>
      <c r="F15" s="12">
        <v>15.840000000000003</v>
      </c>
      <c r="G15" s="12">
        <v>79.200000000000017</v>
      </c>
      <c r="H15" s="12">
        <v>6.8000000000000019E-2</v>
      </c>
      <c r="I15" s="12">
        <v>0</v>
      </c>
      <c r="J15" s="12">
        <v>0</v>
      </c>
      <c r="K15" s="12">
        <v>0.56000000000000005</v>
      </c>
      <c r="L15" s="12">
        <v>11.600000000000001</v>
      </c>
      <c r="M15" s="12">
        <v>60.000000000000007</v>
      </c>
      <c r="N15" s="12">
        <v>18.800000000000004</v>
      </c>
      <c r="O15" s="12">
        <v>1.5600000000000005</v>
      </c>
    </row>
    <row r="16" spans="1:15" ht="15.75" x14ac:dyDescent="0.25">
      <c r="A16" s="21"/>
      <c r="B16" s="22" t="s">
        <v>26</v>
      </c>
      <c r="C16" s="23">
        <v>540</v>
      </c>
      <c r="D16" s="27">
        <f t="shared" ref="D16:O16" si="1">SUM(D12:D15)</f>
        <v>16.03</v>
      </c>
      <c r="E16" s="27">
        <f t="shared" si="1"/>
        <v>15.28815868263473</v>
      </c>
      <c r="F16" s="27">
        <f t="shared" si="1"/>
        <v>66.74142215568861</v>
      </c>
      <c r="G16" s="27">
        <f t="shared" si="1"/>
        <v>458.46047904191619</v>
      </c>
      <c r="H16" s="27">
        <f t="shared" si="1"/>
        <v>0.20400000000000001</v>
      </c>
      <c r="I16" s="27">
        <f t="shared" si="1"/>
        <v>10.879999999999999</v>
      </c>
      <c r="J16" s="27">
        <f t="shared" si="1"/>
        <v>51.576047904191611</v>
      </c>
      <c r="K16" s="27">
        <f t="shared" si="1"/>
        <v>2.2754341317365272</v>
      </c>
      <c r="L16" s="27">
        <f t="shared" si="1"/>
        <v>216.80356287425147</v>
      </c>
      <c r="M16" s="27">
        <f t="shared" si="1"/>
        <v>303.06820359281437</v>
      </c>
      <c r="N16" s="27">
        <f t="shared" si="1"/>
        <v>68.655000000000001</v>
      </c>
      <c r="O16" s="27">
        <f t="shared" si="1"/>
        <v>4.9634880239520971</v>
      </c>
    </row>
    <row r="17" spans="1:15" ht="15.75" x14ac:dyDescent="0.25">
      <c r="A17" s="28"/>
      <c r="B17" s="29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3"/>
    </row>
    <row r="19" spans="1:15" ht="15.75" x14ac:dyDescent="0.25">
      <c r="A19" s="1"/>
      <c r="B19" s="80" t="s">
        <v>65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spans="1:15" ht="108" x14ac:dyDescent="0.25">
      <c r="A20" s="19" t="s">
        <v>66</v>
      </c>
      <c r="B20" s="10" t="s">
        <v>44</v>
      </c>
      <c r="C20" s="11" t="s">
        <v>67</v>
      </c>
      <c r="D20" s="12">
        <v>2.63</v>
      </c>
      <c r="E20" s="12">
        <v>2.66</v>
      </c>
      <c r="F20" s="12">
        <v>0</v>
      </c>
      <c r="G20" s="12">
        <v>34.333333333333336</v>
      </c>
      <c r="H20" s="12">
        <v>3.333333333333334E-3</v>
      </c>
      <c r="I20" s="12">
        <v>7.0000000000000007E-2</v>
      </c>
      <c r="J20" s="12">
        <v>21</v>
      </c>
      <c r="K20" s="12">
        <v>0.04</v>
      </c>
      <c r="L20" s="12">
        <v>100</v>
      </c>
      <c r="M20" s="12">
        <v>60</v>
      </c>
      <c r="N20" s="12">
        <v>5.5</v>
      </c>
      <c r="O20" s="12">
        <v>7.0000000000000007E-2</v>
      </c>
    </row>
    <row r="21" spans="1:15" ht="108" x14ac:dyDescent="0.25">
      <c r="A21" s="19" t="s">
        <v>68</v>
      </c>
      <c r="B21" s="10" t="s">
        <v>69</v>
      </c>
      <c r="C21" s="11" t="s">
        <v>70</v>
      </c>
      <c r="D21" s="12">
        <v>10.39</v>
      </c>
      <c r="E21" s="12">
        <v>14.79</v>
      </c>
      <c r="F21" s="12">
        <v>10.3</v>
      </c>
      <c r="G21" s="12">
        <v>221</v>
      </c>
      <c r="H21" s="12">
        <v>0.03</v>
      </c>
      <c r="I21" s="12">
        <v>0.92</v>
      </c>
      <c r="J21" s="32"/>
      <c r="K21" s="12">
        <v>2.61</v>
      </c>
      <c r="L21" s="12">
        <v>21.81</v>
      </c>
      <c r="M21" s="12">
        <v>154.15</v>
      </c>
      <c r="N21" s="12">
        <v>22.03</v>
      </c>
      <c r="O21" s="12">
        <v>3.06</v>
      </c>
    </row>
    <row r="22" spans="1:15" ht="108.75" x14ac:dyDescent="0.25">
      <c r="A22" s="13" t="s">
        <v>32</v>
      </c>
      <c r="B22" s="10" t="s">
        <v>71</v>
      </c>
      <c r="C22" s="14">
        <v>150</v>
      </c>
      <c r="D22" s="12">
        <v>3.77</v>
      </c>
      <c r="E22" s="12">
        <v>2.2900000000000009</v>
      </c>
      <c r="F22" s="12">
        <v>39.72</v>
      </c>
      <c r="G22" s="12">
        <v>214</v>
      </c>
      <c r="H22" s="12">
        <v>0.21</v>
      </c>
      <c r="I22" s="12">
        <v>0</v>
      </c>
      <c r="J22" s="12">
        <v>0</v>
      </c>
      <c r="K22" s="12">
        <v>0.4</v>
      </c>
      <c r="L22" s="12">
        <v>23.990000000000002</v>
      </c>
      <c r="M22" s="12">
        <v>207.35</v>
      </c>
      <c r="N22" s="12">
        <v>140.52000000000001</v>
      </c>
      <c r="O22" s="12">
        <v>4.7100000000000009</v>
      </c>
    </row>
    <row r="23" spans="1:15" ht="108" x14ac:dyDescent="0.25">
      <c r="A23" s="19" t="s">
        <v>35</v>
      </c>
      <c r="B23" s="10" t="s">
        <v>36</v>
      </c>
      <c r="C23" s="20" t="s">
        <v>25</v>
      </c>
      <c r="D23" s="12">
        <v>0.112</v>
      </c>
      <c r="E23" s="12">
        <v>1.8000000000000002E-2</v>
      </c>
      <c r="F23" s="12">
        <v>10.149999999999999</v>
      </c>
      <c r="G23" s="12">
        <v>41.32</v>
      </c>
      <c r="H23" s="12">
        <v>-8.000000000000008E-4</v>
      </c>
      <c r="I23" s="12">
        <v>2.0299999999999994</v>
      </c>
      <c r="J23" s="12">
        <v>0</v>
      </c>
      <c r="K23" s="12">
        <v>5.9999999999999984E-3</v>
      </c>
      <c r="L23" s="12">
        <v>13.249999999999998</v>
      </c>
      <c r="M23" s="12">
        <v>3.9600000000000004</v>
      </c>
      <c r="N23" s="12">
        <v>2.1599999999999997</v>
      </c>
      <c r="O23" s="12">
        <v>0.33299999999999996</v>
      </c>
    </row>
    <row r="24" spans="1:15" ht="132" x14ac:dyDescent="0.25">
      <c r="A24" s="19" t="s">
        <v>19</v>
      </c>
      <c r="B24" s="10" t="s">
        <v>22</v>
      </c>
      <c r="C24" s="20">
        <v>50</v>
      </c>
      <c r="D24" s="12">
        <v>3.3</v>
      </c>
      <c r="E24" s="12">
        <v>0.60000000000000009</v>
      </c>
      <c r="F24" s="12">
        <v>19.800000000000004</v>
      </c>
      <c r="G24" s="12">
        <v>99.000000000000028</v>
      </c>
      <c r="H24" s="12">
        <v>8.500000000000002E-2</v>
      </c>
      <c r="I24" s="12">
        <v>0</v>
      </c>
      <c r="J24" s="12">
        <v>0</v>
      </c>
      <c r="K24" s="12">
        <v>0.70000000000000007</v>
      </c>
      <c r="L24" s="12">
        <v>14.500000000000002</v>
      </c>
      <c r="M24" s="12">
        <v>75.000000000000014</v>
      </c>
      <c r="N24" s="12">
        <v>23.500000000000007</v>
      </c>
      <c r="O24" s="12">
        <v>1.9500000000000006</v>
      </c>
    </row>
    <row r="25" spans="1:15" ht="15.75" x14ac:dyDescent="0.25">
      <c r="A25" s="21"/>
      <c r="B25" s="22" t="s">
        <v>26</v>
      </c>
      <c r="C25" s="23">
        <v>510</v>
      </c>
      <c r="D25" s="27">
        <f>SUM(D20:D24)</f>
        <v>20.201999999999998</v>
      </c>
      <c r="E25" s="27">
        <f t="shared" ref="E25:O25" si="2">SUM(E20:E24)</f>
        <v>20.358000000000004</v>
      </c>
      <c r="F25" s="27">
        <f t="shared" si="2"/>
        <v>79.97</v>
      </c>
      <c r="G25" s="27">
        <f t="shared" si="2"/>
        <v>609.65333333333342</v>
      </c>
      <c r="H25" s="27">
        <f t="shared" si="2"/>
        <v>0.32753333333333334</v>
      </c>
      <c r="I25" s="27">
        <f t="shared" si="2"/>
        <v>3.0199999999999996</v>
      </c>
      <c r="J25" s="27">
        <f t="shared" si="2"/>
        <v>21</v>
      </c>
      <c r="K25" s="27">
        <f t="shared" si="2"/>
        <v>3.7559999999999998</v>
      </c>
      <c r="L25" s="27">
        <f t="shared" si="2"/>
        <v>173.55</v>
      </c>
      <c r="M25" s="27">
        <f t="shared" si="2"/>
        <v>500.46</v>
      </c>
      <c r="N25" s="27">
        <f t="shared" si="2"/>
        <v>193.71</v>
      </c>
      <c r="O25" s="27">
        <f t="shared" si="2"/>
        <v>10.123000000000001</v>
      </c>
    </row>
    <row r="26" spans="1:15" ht="15.75" x14ac:dyDescent="0.25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 ht="15.75" x14ac:dyDescent="0.25">
      <c r="A27" s="33"/>
      <c r="B27" s="34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15.75" x14ac:dyDescent="0.25">
      <c r="A28" s="33"/>
      <c r="B28" s="34"/>
      <c r="C28" s="35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 ht="15.75" x14ac:dyDescent="0.25">
      <c r="A29" s="33"/>
      <c r="B29" s="34"/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ht="15.75" x14ac:dyDescent="0.25">
      <c r="A30" s="33"/>
      <c r="B30" s="34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5" x14ac:dyDescent="0.2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</row>
    <row r="32" spans="1:15" ht="15.75" x14ac:dyDescent="0.25">
      <c r="A32" s="1"/>
      <c r="B32" s="2" t="s">
        <v>28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</row>
    <row r="33" spans="1:15" ht="115.5" x14ac:dyDescent="0.25">
      <c r="A33" s="37" t="s">
        <v>37</v>
      </c>
      <c r="B33" s="16" t="s">
        <v>38</v>
      </c>
      <c r="C33" s="17">
        <v>60</v>
      </c>
      <c r="D33" s="18">
        <v>0.8448</v>
      </c>
      <c r="E33" s="18">
        <v>3.6071999999999997</v>
      </c>
      <c r="F33" s="18">
        <v>4.9559999999999995</v>
      </c>
      <c r="G33" s="18">
        <v>55.68</v>
      </c>
      <c r="H33" s="18">
        <v>1.0200000000000001E-2</v>
      </c>
      <c r="I33" s="18">
        <v>3.9899999999999998</v>
      </c>
      <c r="J33" s="18">
        <v>0</v>
      </c>
      <c r="K33" s="18">
        <v>1.62</v>
      </c>
      <c r="L33" s="18">
        <v>21.278400000000001</v>
      </c>
      <c r="M33" s="18">
        <v>24.379200000000001</v>
      </c>
      <c r="N33" s="18">
        <v>12.417000000000002</v>
      </c>
      <c r="O33" s="18">
        <v>0.79440000000000022</v>
      </c>
    </row>
    <row r="34" spans="1:15" ht="28.5" x14ac:dyDescent="0.25">
      <c r="A34" s="19" t="s">
        <v>23</v>
      </c>
      <c r="B34" s="10" t="s">
        <v>24</v>
      </c>
      <c r="C34" s="11">
        <v>90</v>
      </c>
      <c r="D34" s="12">
        <v>10.199999999999999</v>
      </c>
      <c r="E34" s="12">
        <v>12.926</v>
      </c>
      <c r="F34" s="12">
        <v>13.788</v>
      </c>
      <c r="G34" s="12">
        <v>198</v>
      </c>
      <c r="H34" s="12">
        <v>9.0000000000000011E-2</v>
      </c>
      <c r="I34" s="12">
        <v>0.93600000000000005</v>
      </c>
      <c r="J34" s="12">
        <v>46.260000000000005</v>
      </c>
      <c r="K34" s="12">
        <v>2.52</v>
      </c>
      <c r="L34" s="12">
        <v>47.826000000000001</v>
      </c>
      <c r="M34" s="12">
        <v>85.086000000000013</v>
      </c>
      <c r="N34" s="12">
        <v>18.720000000000002</v>
      </c>
      <c r="O34" s="12">
        <v>1.26</v>
      </c>
    </row>
    <row r="35" spans="1:15" ht="108.75" x14ac:dyDescent="0.25">
      <c r="A35" s="13" t="s">
        <v>27</v>
      </c>
      <c r="B35" s="10" t="s">
        <v>39</v>
      </c>
      <c r="C35" s="14" t="s">
        <v>34</v>
      </c>
      <c r="D35" s="12">
        <v>4.1100000000000003</v>
      </c>
      <c r="E35" s="38">
        <v>3.55</v>
      </c>
      <c r="F35" s="38">
        <v>30.794</v>
      </c>
      <c r="G35" s="38">
        <v>202.8</v>
      </c>
      <c r="H35" s="12">
        <v>0.18600000000000003</v>
      </c>
      <c r="I35" s="12">
        <v>24.213999999999999</v>
      </c>
      <c r="J35" s="12">
        <v>12</v>
      </c>
      <c r="K35" s="12">
        <v>0.27200000000000002</v>
      </c>
      <c r="L35" s="12">
        <v>50.02</v>
      </c>
      <c r="M35" s="12">
        <v>116.36</v>
      </c>
      <c r="N35" s="12">
        <v>37</v>
      </c>
      <c r="O35" s="12">
        <v>1.3520000000000001</v>
      </c>
    </row>
    <row r="36" spans="1:15" ht="108" x14ac:dyDescent="0.25">
      <c r="A36" s="19" t="s">
        <v>40</v>
      </c>
      <c r="B36" s="10" t="s">
        <v>41</v>
      </c>
      <c r="C36" s="14" t="s">
        <v>42</v>
      </c>
      <c r="D36" s="12">
        <v>0.11000000000000001</v>
      </c>
      <c r="E36" s="12">
        <v>6.0000000000000012E-2</v>
      </c>
      <c r="F36" s="12">
        <v>10.98</v>
      </c>
      <c r="G36" s="12">
        <v>44.7</v>
      </c>
      <c r="H36" s="12">
        <v>3.0000000000000001E-3</v>
      </c>
      <c r="I36" s="12">
        <v>1.03</v>
      </c>
      <c r="J36" s="12">
        <v>0</v>
      </c>
      <c r="K36" s="12">
        <v>2.0000000000000004E-2</v>
      </c>
      <c r="L36" s="12">
        <v>12.549999999999999</v>
      </c>
      <c r="M36" s="12">
        <v>3.9</v>
      </c>
      <c r="N36" s="12">
        <v>2.2999999999999998</v>
      </c>
      <c r="O36" s="12">
        <v>0.48000000000000004</v>
      </c>
    </row>
    <row r="37" spans="1:15" ht="132" x14ac:dyDescent="0.25">
      <c r="A37" s="19" t="s">
        <v>19</v>
      </c>
      <c r="B37" s="10" t="s">
        <v>20</v>
      </c>
      <c r="C37" s="20">
        <v>20</v>
      </c>
      <c r="D37" s="12">
        <v>1.52</v>
      </c>
      <c r="E37" s="12">
        <v>0.16000000000000003</v>
      </c>
      <c r="F37" s="12">
        <v>9.8400000000000016</v>
      </c>
      <c r="G37" s="12">
        <v>47</v>
      </c>
      <c r="H37" s="12">
        <v>2.2000000000000002E-2</v>
      </c>
      <c r="I37" s="12">
        <v>0</v>
      </c>
      <c r="J37" s="12">
        <v>0</v>
      </c>
      <c r="K37" s="12">
        <v>0.22000000000000003</v>
      </c>
      <c r="L37" s="12">
        <v>4</v>
      </c>
      <c r="M37" s="12">
        <v>13</v>
      </c>
      <c r="N37" s="12">
        <v>2.8000000000000003</v>
      </c>
      <c r="O37" s="12">
        <v>0.22000000000000003</v>
      </c>
    </row>
    <row r="38" spans="1:15" ht="132" x14ac:dyDescent="0.25">
      <c r="A38" s="19" t="s">
        <v>21</v>
      </c>
      <c r="B38" s="10" t="s">
        <v>22</v>
      </c>
      <c r="C38" s="20">
        <v>30</v>
      </c>
      <c r="D38" s="12">
        <v>1.9799999999999998</v>
      </c>
      <c r="E38" s="12">
        <v>0.36</v>
      </c>
      <c r="F38" s="12">
        <v>11.88</v>
      </c>
      <c r="G38" s="12">
        <v>59.4</v>
      </c>
      <c r="H38" s="12">
        <v>5.1000000000000004E-2</v>
      </c>
      <c r="I38" s="12">
        <v>0</v>
      </c>
      <c r="J38" s="12">
        <v>0</v>
      </c>
      <c r="K38" s="12">
        <v>0.42</v>
      </c>
      <c r="L38" s="12">
        <v>8.6999999999999993</v>
      </c>
      <c r="M38" s="12">
        <v>45</v>
      </c>
      <c r="N38" s="12">
        <v>14.1</v>
      </c>
      <c r="O38" s="12">
        <v>1.17</v>
      </c>
    </row>
    <row r="39" spans="1:15" ht="15.75" x14ac:dyDescent="0.25">
      <c r="A39" s="21"/>
      <c r="B39" s="22" t="s">
        <v>26</v>
      </c>
      <c r="C39" s="23">
        <v>553</v>
      </c>
      <c r="D39" s="27">
        <f>D33+D34+D35+D36+D37+D38</f>
        <v>18.764799999999997</v>
      </c>
      <c r="E39" s="27">
        <f t="shared" ref="E39:O39" si="3">E33+E34+E35+E36+E37+E38</f>
        <v>20.6632</v>
      </c>
      <c r="F39" s="27">
        <f t="shared" si="3"/>
        <v>82.238</v>
      </c>
      <c r="G39" s="27">
        <f t="shared" si="3"/>
        <v>607.58000000000004</v>
      </c>
      <c r="H39" s="27">
        <f t="shared" si="3"/>
        <v>0.36220000000000002</v>
      </c>
      <c r="I39" s="27">
        <f t="shared" si="3"/>
        <v>30.17</v>
      </c>
      <c r="J39" s="27">
        <f t="shared" si="3"/>
        <v>58.260000000000005</v>
      </c>
      <c r="K39" s="27">
        <f t="shared" si="3"/>
        <v>5.0720000000000001</v>
      </c>
      <c r="L39" s="27">
        <f t="shared" si="3"/>
        <v>144.37440000000001</v>
      </c>
      <c r="M39" s="27">
        <f t="shared" si="3"/>
        <v>287.72519999999997</v>
      </c>
      <c r="N39" s="27">
        <f t="shared" si="3"/>
        <v>87.336999999999989</v>
      </c>
      <c r="O39" s="27">
        <f t="shared" si="3"/>
        <v>5.2764000000000006</v>
      </c>
    </row>
    <row r="40" spans="1:15" x14ac:dyDescent="0.25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8"/>
    </row>
    <row r="41" spans="1:15" ht="15.75" x14ac:dyDescent="0.25">
      <c r="A41" s="1"/>
      <c r="B41" s="80" t="s">
        <v>16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1:15" ht="132" x14ac:dyDescent="0.25">
      <c r="A42" s="19" t="s">
        <v>17</v>
      </c>
      <c r="B42" s="10" t="s">
        <v>18</v>
      </c>
      <c r="C42" s="20">
        <v>100</v>
      </c>
      <c r="D42" s="12">
        <v>0.4</v>
      </c>
      <c r="E42" s="12">
        <v>0.4</v>
      </c>
      <c r="F42" s="12">
        <v>9.8000000000000007</v>
      </c>
      <c r="G42" s="12">
        <v>47</v>
      </c>
      <c r="H42" s="12">
        <v>0.03</v>
      </c>
      <c r="I42" s="12">
        <v>10</v>
      </c>
      <c r="J42" s="12"/>
      <c r="K42" s="12">
        <v>0.2</v>
      </c>
      <c r="L42" s="12">
        <v>16</v>
      </c>
      <c r="M42" s="12">
        <v>11</v>
      </c>
      <c r="N42" s="12">
        <v>9</v>
      </c>
      <c r="O42" s="12">
        <v>2.2000000000000002</v>
      </c>
    </row>
    <row r="43" spans="1:15" ht="108.75" x14ac:dyDescent="0.25">
      <c r="A43" s="13" t="s">
        <v>43</v>
      </c>
      <c r="B43" s="10" t="s">
        <v>44</v>
      </c>
      <c r="C43" s="20">
        <v>10</v>
      </c>
      <c r="D43" s="12">
        <v>2.63</v>
      </c>
      <c r="E43" s="12">
        <v>2.66</v>
      </c>
      <c r="F43" s="12">
        <v>0</v>
      </c>
      <c r="G43" s="12">
        <v>34.33</v>
      </c>
      <c r="H43" s="12">
        <v>0</v>
      </c>
      <c r="I43" s="12">
        <v>7.0000000000000007E-2</v>
      </c>
      <c r="J43" s="12">
        <v>21</v>
      </c>
      <c r="K43" s="12">
        <v>0.04</v>
      </c>
      <c r="L43" s="12">
        <v>100</v>
      </c>
      <c r="M43" s="12">
        <v>60</v>
      </c>
      <c r="N43" s="12">
        <v>5.5</v>
      </c>
      <c r="O43" s="12">
        <v>7.0000000000000007E-2</v>
      </c>
    </row>
    <row r="44" spans="1:15" ht="120.75" x14ac:dyDescent="0.25">
      <c r="A44" s="13" t="s">
        <v>72</v>
      </c>
      <c r="B44" s="10" t="s">
        <v>73</v>
      </c>
      <c r="C44" s="11" t="s">
        <v>74</v>
      </c>
      <c r="D44" s="12">
        <v>7.2838000000000003</v>
      </c>
      <c r="E44" s="12">
        <v>11.94</v>
      </c>
      <c r="F44" s="12">
        <v>8.36</v>
      </c>
      <c r="G44" s="12">
        <v>123.99</v>
      </c>
      <c r="H44" s="12">
        <v>4.7500000000000001E-2</v>
      </c>
      <c r="I44" s="12">
        <v>0.2762</v>
      </c>
      <c r="J44" s="12">
        <v>29.62</v>
      </c>
      <c r="K44" s="12">
        <v>0.42049999999999998</v>
      </c>
      <c r="L44" s="12">
        <v>20.725999999999999</v>
      </c>
      <c r="M44" s="12">
        <v>80.201999999999998</v>
      </c>
      <c r="N44" s="12">
        <v>15.521000000000001</v>
      </c>
      <c r="O44" s="12">
        <v>0.6402000000000001</v>
      </c>
    </row>
    <row r="45" spans="1:15" ht="108.75" x14ac:dyDescent="0.25">
      <c r="A45" s="13" t="s">
        <v>46</v>
      </c>
      <c r="B45" s="10" t="s">
        <v>47</v>
      </c>
      <c r="C45" s="20">
        <v>200</v>
      </c>
      <c r="D45" s="12">
        <v>3.1660000000000004</v>
      </c>
      <c r="E45" s="12">
        <v>2.6780000000000004</v>
      </c>
      <c r="F45" s="12">
        <v>15.946000000000002</v>
      </c>
      <c r="G45" s="12">
        <v>100.60000000000001</v>
      </c>
      <c r="H45" s="12">
        <v>4.4000000000000004E-2</v>
      </c>
      <c r="I45" s="12">
        <v>1.3</v>
      </c>
      <c r="J45" s="12">
        <v>20</v>
      </c>
      <c r="K45" s="12">
        <v>0</v>
      </c>
      <c r="L45" s="12">
        <v>125.78</v>
      </c>
      <c r="M45" s="12">
        <v>90</v>
      </c>
      <c r="N45" s="12">
        <v>14</v>
      </c>
      <c r="O45" s="12">
        <v>0.13400000000000001</v>
      </c>
    </row>
    <row r="46" spans="1:15" ht="132" x14ac:dyDescent="0.25">
      <c r="A46" s="19" t="s">
        <v>19</v>
      </c>
      <c r="B46" s="10" t="s">
        <v>20</v>
      </c>
      <c r="C46" s="20">
        <v>25</v>
      </c>
      <c r="D46" s="12">
        <v>1.9</v>
      </c>
      <c r="E46" s="12">
        <v>0.20000000000000004</v>
      </c>
      <c r="F46" s="12">
        <v>12.300000000000002</v>
      </c>
      <c r="G46" s="12">
        <v>58.75</v>
      </c>
      <c r="H46" s="12">
        <v>2.7500000000000004E-2</v>
      </c>
      <c r="I46" s="12">
        <v>0</v>
      </c>
      <c r="J46" s="12">
        <v>0</v>
      </c>
      <c r="K46" s="12">
        <v>0.27500000000000002</v>
      </c>
      <c r="L46" s="12">
        <v>5</v>
      </c>
      <c r="M46" s="12">
        <v>16.25</v>
      </c>
      <c r="N46" s="12">
        <v>3.5000000000000004</v>
      </c>
      <c r="O46" s="12">
        <v>0.27500000000000002</v>
      </c>
    </row>
    <row r="47" spans="1:15" ht="108" x14ac:dyDescent="0.25">
      <c r="A47" s="19" t="s">
        <v>53</v>
      </c>
      <c r="B47" s="39" t="s">
        <v>75</v>
      </c>
      <c r="C47" s="14">
        <v>150</v>
      </c>
      <c r="D47" s="12">
        <v>4.7699999999999996</v>
      </c>
      <c r="E47" s="12">
        <v>2.82</v>
      </c>
      <c r="F47" s="12">
        <v>33.450000000000003</v>
      </c>
      <c r="G47" s="12">
        <v>194.45</v>
      </c>
      <c r="H47" s="12">
        <v>0.06</v>
      </c>
      <c r="I47" s="12">
        <v>0</v>
      </c>
      <c r="J47" s="12">
        <v>8</v>
      </c>
      <c r="K47" s="12">
        <v>0.79</v>
      </c>
      <c r="L47" s="12">
        <v>11.67</v>
      </c>
      <c r="M47" s="12">
        <v>37.770000000000003</v>
      </c>
      <c r="N47" s="12">
        <v>8.6199999999999992</v>
      </c>
      <c r="O47" s="12">
        <v>0.86</v>
      </c>
    </row>
    <row r="48" spans="1:15" ht="15.75" x14ac:dyDescent="0.25">
      <c r="A48" s="21"/>
      <c r="B48" s="40"/>
      <c r="C48" s="23">
        <v>585</v>
      </c>
      <c r="D48" s="27">
        <f>SUM(D42:D47)</f>
        <v>20.149799999999999</v>
      </c>
      <c r="E48" s="27">
        <f t="shared" ref="E48:O48" si="4">SUM(E42:E47)</f>
        <v>20.698</v>
      </c>
      <c r="F48" s="27">
        <f t="shared" si="4"/>
        <v>79.856000000000009</v>
      </c>
      <c r="G48" s="27">
        <f t="shared" si="4"/>
        <v>559.12</v>
      </c>
      <c r="H48" s="27">
        <f t="shared" si="4"/>
        <v>0.20899999999999999</v>
      </c>
      <c r="I48" s="27">
        <f t="shared" si="4"/>
        <v>11.6462</v>
      </c>
      <c r="J48" s="27">
        <f t="shared" si="4"/>
        <v>78.62</v>
      </c>
      <c r="K48" s="27">
        <f t="shared" si="4"/>
        <v>1.7255</v>
      </c>
      <c r="L48" s="27">
        <f t="shared" si="4"/>
        <v>279.17599999999999</v>
      </c>
      <c r="M48" s="27">
        <f t="shared" si="4"/>
        <v>295.22199999999998</v>
      </c>
      <c r="N48" s="27">
        <f t="shared" si="4"/>
        <v>56.140999999999998</v>
      </c>
      <c r="O48" s="27">
        <f t="shared" si="4"/>
        <v>4.1791999999999998</v>
      </c>
    </row>
    <row r="49" spans="1:15" ht="15.75" x14ac:dyDescent="0.25">
      <c r="A49" s="41"/>
      <c r="B49" s="42"/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x14ac:dyDescent="0.25">
      <c r="A50" s="1"/>
      <c r="B50" s="80" t="s">
        <v>29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1:15" ht="108" x14ac:dyDescent="0.25">
      <c r="A51" s="19" t="s">
        <v>76</v>
      </c>
      <c r="B51" s="45" t="s">
        <v>77</v>
      </c>
      <c r="C51" s="46">
        <v>60</v>
      </c>
      <c r="D51" s="12">
        <v>0.65</v>
      </c>
      <c r="E51" s="12">
        <v>1.25</v>
      </c>
      <c r="F51" s="12">
        <v>2.74</v>
      </c>
      <c r="G51" s="12">
        <v>22.8</v>
      </c>
      <c r="H51" s="12">
        <v>1.3199999999999998E-2</v>
      </c>
      <c r="I51" s="12">
        <v>11.885999999999997</v>
      </c>
      <c r="J51" s="12">
        <v>0</v>
      </c>
      <c r="K51" s="12">
        <v>9.24</v>
      </c>
      <c r="L51" s="12">
        <v>31.345799999999997</v>
      </c>
      <c r="M51" s="12">
        <v>20.371199999999998</v>
      </c>
      <c r="N51" s="12">
        <v>9.606600000000002</v>
      </c>
      <c r="O51" s="12">
        <v>0.40020000000000006</v>
      </c>
    </row>
    <row r="52" spans="1:15" ht="108.75" x14ac:dyDescent="0.25">
      <c r="A52" s="13" t="s">
        <v>48</v>
      </c>
      <c r="B52" s="10" t="s">
        <v>49</v>
      </c>
      <c r="C52" s="11" t="s">
        <v>78</v>
      </c>
      <c r="D52" s="12">
        <v>13.17</v>
      </c>
      <c r="E52" s="12">
        <v>10.7</v>
      </c>
      <c r="F52" s="12">
        <v>15.788</v>
      </c>
      <c r="G52" s="12">
        <v>193.3</v>
      </c>
      <c r="H52" s="12">
        <v>9.0000000000000011E-2</v>
      </c>
      <c r="I52" s="12">
        <v>0.93600000000000005</v>
      </c>
      <c r="J52" s="12">
        <v>46.260000000000005</v>
      </c>
      <c r="K52" s="12">
        <v>2.52</v>
      </c>
      <c r="L52" s="12">
        <v>47.826000000000001</v>
      </c>
      <c r="M52" s="12">
        <v>85.086000000000013</v>
      </c>
      <c r="N52" s="12">
        <v>18.720000000000002</v>
      </c>
      <c r="O52" s="12">
        <v>1.26</v>
      </c>
    </row>
    <row r="53" spans="1:15" ht="108.75" x14ac:dyDescent="0.25">
      <c r="A53" s="13" t="s">
        <v>50</v>
      </c>
      <c r="B53" s="10" t="s">
        <v>51</v>
      </c>
      <c r="C53" s="11" t="s">
        <v>34</v>
      </c>
      <c r="D53" s="12">
        <v>3.6284999999999998</v>
      </c>
      <c r="E53" s="12">
        <v>6.5039999999999996</v>
      </c>
      <c r="F53" s="12">
        <v>37.576499999999996</v>
      </c>
      <c r="G53" s="12">
        <v>223.35</v>
      </c>
      <c r="H53" s="12">
        <v>0.03</v>
      </c>
      <c r="I53" s="12">
        <v>0</v>
      </c>
      <c r="J53" s="12">
        <v>12</v>
      </c>
      <c r="K53" s="12">
        <v>0.29100000000000004</v>
      </c>
      <c r="L53" s="12">
        <v>6.0299999999999994</v>
      </c>
      <c r="M53" s="12">
        <v>78.81</v>
      </c>
      <c r="N53" s="12">
        <v>25.454999999999998</v>
      </c>
      <c r="O53" s="12">
        <v>0.52500000000000002</v>
      </c>
    </row>
    <row r="54" spans="1:15" ht="108" x14ac:dyDescent="0.25">
      <c r="A54" s="19" t="s">
        <v>35</v>
      </c>
      <c r="B54" s="10" t="s">
        <v>36</v>
      </c>
      <c r="C54" s="20" t="s">
        <v>25</v>
      </c>
      <c r="D54" s="12">
        <v>0.112</v>
      </c>
      <c r="E54" s="12">
        <v>1.8000000000000002E-2</v>
      </c>
      <c r="F54" s="12">
        <v>10.149999999999999</v>
      </c>
      <c r="G54" s="12">
        <v>41.32</v>
      </c>
      <c r="H54" s="12">
        <v>-8.000000000000008E-4</v>
      </c>
      <c r="I54" s="12">
        <v>2.0299999999999994</v>
      </c>
      <c r="J54" s="12">
        <v>0</v>
      </c>
      <c r="K54" s="12">
        <v>5.9999999999999984E-3</v>
      </c>
      <c r="L54" s="12">
        <v>13.249999999999998</v>
      </c>
      <c r="M54" s="12">
        <v>3.9600000000000004</v>
      </c>
      <c r="N54" s="12">
        <v>2.1599999999999997</v>
      </c>
      <c r="O54" s="12">
        <v>0.33299999999999996</v>
      </c>
    </row>
    <row r="55" spans="1:15" ht="132" x14ac:dyDescent="0.25">
      <c r="A55" s="19" t="s">
        <v>21</v>
      </c>
      <c r="B55" s="10" t="s">
        <v>22</v>
      </c>
      <c r="C55" s="20">
        <v>30</v>
      </c>
      <c r="D55" s="12">
        <v>1.9799999999999998</v>
      </c>
      <c r="E55" s="12">
        <v>0.36</v>
      </c>
      <c r="F55" s="12">
        <v>11.88</v>
      </c>
      <c r="G55" s="12">
        <v>59.4</v>
      </c>
      <c r="H55" s="12">
        <v>5.1000000000000004E-2</v>
      </c>
      <c r="I55" s="12">
        <v>0</v>
      </c>
      <c r="J55" s="12">
        <v>0</v>
      </c>
      <c r="K55" s="12">
        <v>0.42</v>
      </c>
      <c r="L55" s="12">
        <v>8.6999999999999993</v>
      </c>
      <c r="M55" s="12">
        <v>45</v>
      </c>
      <c r="N55" s="12">
        <v>14.1</v>
      </c>
      <c r="O55" s="12">
        <v>1.17</v>
      </c>
    </row>
    <row r="56" spans="1:15" ht="15.75" x14ac:dyDescent="0.25">
      <c r="A56" s="19"/>
      <c r="B56" s="22" t="s">
        <v>26</v>
      </c>
      <c r="C56" s="47">
        <v>553</v>
      </c>
      <c r="D56" s="48">
        <f>SUM(D51:D55)</f>
        <v>19.540499999999998</v>
      </c>
      <c r="E56" s="48">
        <f t="shared" ref="E56:O56" si="5">SUM(E51:E55)</f>
        <v>18.832000000000001</v>
      </c>
      <c r="F56" s="48">
        <f t="shared" si="5"/>
        <v>78.134499999999989</v>
      </c>
      <c r="G56" s="48">
        <f t="shared" si="5"/>
        <v>540.17000000000007</v>
      </c>
      <c r="H56" s="48">
        <f t="shared" si="5"/>
        <v>0.18340000000000001</v>
      </c>
      <c r="I56" s="48">
        <f t="shared" si="5"/>
        <v>14.851999999999997</v>
      </c>
      <c r="J56" s="48">
        <f t="shared" si="5"/>
        <v>58.260000000000005</v>
      </c>
      <c r="K56" s="48">
        <f t="shared" si="5"/>
        <v>12.477</v>
      </c>
      <c r="L56" s="48">
        <f t="shared" si="5"/>
        <v>107.15179999999999</v>
      </c>
      <c r="M56" s="48">
        <f t="shared" si="5"/>
        <v>233.22720000000001</v>
      </c>
      <c r="N56" s="48">
        <f t="shared" si="5"/>
        <v>70.041600000000003</v>
      </c>
      <c r="O56" s="48">
        <f t="shared" si="5"/>
        <v>3.6882000000000001</v>
      </c>
    </row>
    <row r="57" spans="1:15" ht="47.25" x14ac:dyDescent="0.25">
      <c r="A57" s="5"/>
      <c r="B57" s="49" t="s">
        <v>79</v>
      </c>
      <c r="C57" s="47">
        <f t="shared" ref="C57:O57" si="6">C9+C16+C25+C39+C48+C56</f>
        <v>3276</v>
      </c>
      <c r="D57" s="50">
        <f t="shared" si="6"/>
        <v>113.57859999999999</v>
      </c>
      <c r="E57" s="50">
        <f t="shared" si="6"/>
        <v>114.51435868263474</v>
      </c>
      <c r="F57" s="50">
        <f t="shared" si="6"/>
        <v>468.03192215568856</v>
      </c>
      <c r="G57" s="50">
        <f t="shared" si="6"/>
        <v>3330.5038123752497</v>
      </c>
      <c r="H57" s="50">
        <f t="shared" si="6"/>
        <v>1.5101333333333335</v>
      </c>
      <c r="I57" s="50">
        <f t="shared" si="6"/>
        <v>72.500200000000007</v>
      </c>
      <c r="J57" s="50">
        <f t="shared" si="6"/>
        <v>340.73604790419159</v>
      </c>
      <c r="K57" s="50">
        <f t="shared" si="6"/>
        <v>29.636434131736529</v>
      </c>
      <c r="L57" s="50">
        <f t="shared" si="6"/>
        <v>1028.0032628742515</v>
      </c>
      <c r="M57" s="50">
        <f t="shared" si="6"/>
        <v>1817.7763535928143</v>
      </c>
      <c r="N57" s="50">
        <f t="shared" si="6"/>
        <v>536.74360000000001</v>
      </c>
      <c r="O57" s="50">
        <f t="shared" si="6"/>
        <v>32.270288023952105</v>
      </c>
    </row>
    <row r="58" spans="1:15" ht="15.75" x14ac:dyDescent="0.25">
      <c r="A58" s="41"/>
      <c r="B58" s="42"/>
      <c r="C58" s="43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ht="15.75" x14ac:dyDescent="0.25">
      <c r="A59" s="41"/>
      <c r="B59" s="42"/>
      <c r="C59" s="43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ht="15.75" x14ac:dyDescent="0.25">
      <c r="A60" s="41"/>
      <c r="B60" s="42"/>
      <c r="C60" s="43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ht="15.75" x14ac:dyDescent="0.25">
      <c r="A61" s="41"/>
      <c r="B61" s="42"/>
      <c r="C61" s="43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ht="15.75" x14ac:dyDescent="0.25">
      <c r="A62" s="41"/>
      <c r="B62" s="42"/>
      <c r="C62" s="43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ht="15.75" x14ac:dyDescent="0.25">
      <c r="A63" s="41"/>
      <c r="B63" s="42"/>
      <c r="C63" s="43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</row>
    <row r="64" spans="1:15" ht="15.75" x14ac:dyDescent="0.25">
      <c r="A64" s="41"/>
      <c r="B64" s="42"/>
      <c r="C64" s="43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5" spans="1:15" ht="15.75" x14ac:dyDescent="0.25">
      <c r="A65" s="41"/>
      <c r="B65" s="42"/>
      <c r="C65" s="43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</row>
    <row r="66" spans="1:15" ht="15.75" x14ac:dyDescent="0.25">
      <c r="A66" s="41"/>
      <c r="B66" s="42"/>
      <c r="C66" s="43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</row>
    <row r="67" spans="1:15" ht="15.75" x14ac:dyDescent="0.25">
      <c r="A67" s="41"/>
      <c r="B67" s="42"/>
      <c r="C67" s="43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</row>
    <row r="68" spans="1:15" ht="15.75" x14ac:dyDescent="0.25">
      <c r="A68" s="52"/>
      <c r="B68" s="34"/>
      <c r="C68" s="4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15" ht="15.75" x14ac:dyDescent="0.25">
      <c r="A69" s="54"/>
      <c r="B69" s="90" t="s">
        <v>80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1:15" ht="15.75" x14ac:dyDescent="0.25">
      <c r="A70" s="55"/>
      <c r="B70" s="89" t="s">
        <v>52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ht="28.5" x14ac:dyDescent="0.25">
      <c r="A71" s="56" t="s">
        <v>23</v>
      </c>
      <c r="B71" s="10" t="s">
        <v>24</v>
      </c>
      <c r="C71" s="46">
        <v>90</v>
      </c>
      <c r="D71" s="12">
        <v>10.199999999999999</v>
      </c>
      <c r="E71" s="12">
        <v>12.926</v>
      </c>
      <c r="F71" s="12">
        <v>13.788</v>
      </c>
      <c r="G71" s="12">
        <v>198</v>
      </c>
      <c r="H71" s="12">
        <v>9.0000000000000011E-2</v>
      </c>
      <c r="I71" s="12">
        <v>0.93600000000000005</v>
      </c>
      <c r="J71" s="12">
        <v>46.260000000000005</v>
      </c>
      <c r="K71" s="12">
        <v>2.52</v>
      </c>
      <c r="L71" s="12">
        <v>47.826000000000001</v>
      </c>
      <c r="M71" s="12">
        <v>85.086000000000013</v>
      </c>
      <c r="N71" s="12">
        <v>18.720000000000002</v>
      </c>
      <c r="O71" s="12">
        <v>1.26</v>
      </c>
    </row>
    <row r="72" spans="1:15" ht="108" x14ac:dyDescent="0.25">
      <c r="A72" s="19" t="s">
        <v>81</v>
      </c>
      <c r="B72" s="10" t="s">
        <v>82</v>
      </c>
      <c r="C72" s="14" t="s">
        <v>83</v>
      </c>
      <c r="D72" s="12">
        <v>4.085</v>
      </c>
      <c r="E72" s="12">
        <v>5.08</v>
      </c>
      <c r="F72" s="12">
        <v>37.261000000000003</v>
      </c>
      <c r="G72" s="12">
        <v>216.9</v>
      </c>
      <c r="H72" s="12">
        <v>0.17100000000000001</v>
      </c>
      <c r="I72" s="12">
        <v>1.0529999999999999</v>
      </c>
      <c r="J72" s="12">
        <v>28.2</v>
      </c>
      <c r="K72" s="12">
        <v>0.129</v>
      </c>
      <c r="L72" s="12">
        <v>122.85</v>
      </c>
      <c r="M72" s="12">
        <v>164.13300000000001</v>
      </c>
      <c r="N72" s="12">
        <v>42.84</v>
      </c>
      <c r="O72" s="12">
        <v>1.095</v>
      </c>
    </row>
    <row r="73" spans="1:15" ht="108" x14ac:dyDescent="0.25">
      <c r="A73" s="19" t="s">
        <v>62</v>
      </c>
      <c r="B73" s="10" t="s">
        <v>84</v>
      </c>
      <c r="C73" s="14" t="s">
        <v>25</v>
      </c>
      <c r="D73" s="12">
        <v>0.23499999999999999</v>
      </c>
      <c r="E73" s="12">
        <v>0.09</v>
      </c>
      <c r="F73" s="12">
        <v>12.424999999999999</v>
      </c>
      <c r="G73" s="12">
        <v>54.2</v>
      </c>
      <c r="H73" s="12">
        <v>3.5000000000000001E-3</v>
      </c>
      <c r="I73" s="12">
        <v>50.029999999999994</v>
      </c>
      <c r="J73" s="12">
        <v>0</v>
      </c>
      <c r="K73" s="12">
        <v>0.19</v>
      </c>
      <c r="L73" s="12">
        <v>13.95</v>
      </c>
      <c r="M73" s="12">
        <v>3.65</v>
      </c>
      <c r="N73" s="12">
        <v>2.25</v>
      </c>
      <c r="O73" s="12">
        <v>0.41500000000000004</v>
      </c>
    </row>
    <row r="74" spans="1:15" ht="132" x14ac:dyDescent="0.25">
      <c r="A74" s="19" t="s">
        <v>19</v>
      </c>
      <c r="B74" s="10" t="s">
        <v>20</v>
      </c>
      <c r="C74" s="20">
        <v>25</v>
      </c>
      <c r="D74" s="12">
        <v>1.9</v>
      </c>
      <c r="E74" s="12">
        <v>0.2</v>
      </c>
      <c r="F74" s="12">
        <v>12.3</v>
      </c>
      <c r="G74" s="12">
        <v>58.75</v>
      </c>
      <c r="H74" s="12">
        <v>2.75E-2</v>
      </c>
      <c r="I74" s="12">
        <v>0</v>
      </c>
      <c r="J74" s="12">
        <v>0</v>
      </c>
      <c r="K74" s="12">
        <v>0.27500000000000002</v>
      </c>
      <c r="L74" s="12">
        <v>5</v>
      </c>
      <c r="M74" s="12">
        <v>16.25</v>
      </c>
      <c r="N74" s="12">
        <v>3.5</v>
      </c>
      <c r="O74" s="12">
        <v>0.27500000000000002</v>
      </c>
    </row>
    <row r="75" spans="1:15" ht="132" x14ac:dyDescent="0.25">
      <c r="A75" s="19" t="s">
        <v>21</v>
      </c>
      <c r="B75" s="10" t="s">
        <v>22</v>
      </c>
      <c r="C75" s="20">
        <v>30</v>
      </c>
      <c r="D75" s="12">
        <v>1.9799999999999998</v>
      </c>
      <c r="E75" s="12">
        <v>0.36</v>
      </c>
      <c r="F75" s="12">
        <v>11.88</v>
      </c>
      <c r="G75" s="12">
        <v>59.4</v>
      </c>
      <c r="H75" s="12">
        <v>5.1000000000000004E-2</v>
      </c>
      <c r="I75" s="12">
        <v>0</v>
      </c>
      <c r="J75" s="12">
        <v>0</v>
      </c>
      <c r="K75" s="12">
        <v>0.42</v>
      </c>
      <c r="L75" s="12">
        <v>8.6999999999999993</v>
      </c>
      <c r="M75" s="12">
        <v>45</v>
      </c>
      <c r="N75" s="12">
        <v>14.1</v>
      </c>
      <c r="O75" s="12">
        <v>1.17</v>
      </c>
    </row>
    <row r="76" spans="1:15" ht="15.75" x14ac:dyDescent="0.25">
      <c r="A76" s="5"/>
      <c r="B76" s="49" t="s">
        <v>26</v>
      </c>
      <c r="C76" s="57">
        <v>528</v>
      </c>
      <c r="D76" s="58">
        <f>SUM(D71:D75)</f>
        <v>18.399999999999999</v>
      </c>
      <c r="E76" s="58">
        <f t="shared" ref="E76:O76" si="7">SUM(E71:E75)</f>
        <v>18.655999999999999</v>
      </c>
      <c r="F76" s="58">
        <f t="shared" si="7"/>
        <v>87.653999999999996</v>
      </c>
      <c r="G76" s="58">
        <f t="shared" si="7"/>
        <v>587.24999999999989</v>
      </c>
      <c r="H76" s="58">
        <f t="shared" si="7"/>
        <v>0.34300000000000003</v>
      </c>
      <c r="I76" s="58">
        <f t="shared" si="7"/>
        <v>52.018999999999991</v>
      </c>
      <c r="J76" s="58">
        <f t="shared" si="7"/>
        <v>74.460000000000008</v>
      </c>
      <c r="K76" s="58">
        <f t="shared" si="7"/>
        <v>3.5339999999999998</v>
      </c>
      <c r="L76" s="58">
        <f t="shared" si="7"/>
        <v>198.32599999999996</v>
      </c>
      <c r="M76" s="58">
        <f t="shared" si="7"/>
        <v>314.11900000000003</v>
      </c>
      <c r="N76" s="58">
        <f t="shared" si="7"/>
        <v>81.41</v>
      </c>
      <c r="O76" s="58">
        <f t="shared" si="7"/>
        <v>4.2149999999999999</v>
      </c>
    </row>
    <row r="77" spans="1:15" x14ac:dyDescent="0.25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</row>
    <row r="78" spans="1:15" ht="15.75" x14ac:dyDescent="0.25">
      <c r="A78" s="55"/>
      <c r="B78" s="89" t="s">
        <v>58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ht="132" x14ac:dyDescent="0.25">
      <c r="A79" s="19" t="s">
        <v>17</v>
      </c>
      <c r="B79" s="10" t="s">
        <v>18</v>
      </c>
      <c r="C79" s="20">
        <v>100</v>
      </c>
      <c r="D79" s="12">
        <v>0.4</v>
      </c>
      <c r="E79" s="12">
        <v>0.4</v>
      </c>
      <c r="F79" s="12">
        <v>9.8000000000000007</v>
      </c>
      <c r="G79" s="12">
        <v>47</v>
      </c>
      <c r="H79" s="12">
        <v>0.03</v>
      </c>
      <c r="I79" s="12">
        <v>10</v>
      </c>
      <c r="J79" s="12"/>
      <c r="K79" s="12">
        <v>0.2</v>
      </c>
      <c r="L79" s="12">
        <v>16</v>
      </c>
      <c r="M79" s="12">
        <v>11</v>
      </c>
      <c r="N79" s="12">
        <v>9</v>
      </c>
      <c r="O79" s="12">
        <v>2.2000000000000002</v>
      </c>
    </row>
    <row r="80" spans="1:15" ht="108" x14ac:dyDescent="0.25">
      <c r="A80" s="19" t="s">
        <v>85</v>
      </c>
      <c r="B80" s="10" t="s">
        <v>86</v>
      </c>
      <c r="C80" s="11" t="s">
        <v>61</v>
      </c>
      <c r="D80" s="12">
        <v>15.945833333333336</v>
      </c>
      <c r="E80" s="38">
        <v>19.55</v>
      </c>
      <c r="F80" s="38">
        <v>39.744999999999997</v>
      </c>
      <c r="G80" s="12">
        <v>408.41666666666669</v>
      </c>
      <c r="H80" s="12">
        <v>3.9166666666666669E-2</v>
      </c>
      <c r="I80" s="12">
        <v>0.26500000000000001</v>
      </c>
      <c r="J80" s="12">
        <v>0</v>
      </c>
      <c r="K80" s="12">
        <v>4.2249999999999996</v>
      </c>
      <c r="L80" s="12">
        <v>29.326666666666672</v>
      </c>
      <c r="M80" s="12">
        <v>176.22833333333335</v>
      </c>
      <c r="N80" s="12">
        <v>40.583333333333336</v>
      </c>
      <c r="O80" s="12">
        <v>2.6416666666666662</v>
      </c>
    </row>
    <row r="81" spans="1:15" ht="108" x14ac:dyDescent="0.25">
      <c r="A81" s="19" t="s">
        <v>62</v>
      </c>
      <c r="B81" s="10" t="s">
        <v>63</v>
      </c>
      <c r="C81" s="14" t="s">
        <v>64</v>
      </c>
      <c r="D81" s="12">
        <v>7.0000000000000007E-2</v>
      </c>
      <c r="E81" s="12">
        <v>0.02</v>
      </c>
      <c r="F81" s="12">
        <v>10.01</v>
      </c>
      <c r="G81" s="12">
        <v>40</v>
      </c>
      <c r="H81" s="12">
        <v>0</v>
      </c>
      <c r="I81" s="12">
        <v>0.03</v>
      </c>
      <c r="J81" s="12">
        <v>0</v>
      </c>
      <c r="K81" s="12">
        <v>0</v>
      </c>
      <c r="L81" s="12">
        <v>10.95</v>
      </c>
      <c r="M81" s="12">
        <v>2.8</v>
      </c>
      <c r="N81" s="12">
        <v>1.4</v>
      </c>
      <c r="O81" s="12">
        <v>0.26500000000000001</v>
      </c>
    </row>
    <row r="82" spans="1:15" ht="132" x14ac:dyDescent="0.25">
      <c r="A82" s="19" t="s">
        <v>19</v>
      </c>
      <c r="B82" s="10" t="s">
        <v>20</v>
      </c>
      <c r="C82" s="20">
        <v>25</v>
      </c>
      <c r="D82" s="12">
        <v>1.9</v>
      </c>
      <c r="E82" s="12">
        <v>0.2</v>
      </c>
      <c r="F82" s="12">
        <v>12.3</v>
      </c>
      <c r="G82" s="12">
        <v>58.75</v>
      </c>
      <c r="H82" s="12">
        <v>2.75E-2</v>
      </c>
      <c r="I82" s="12">
        <v>0</v>
      </c>
      <c r="J82" s="12">
        <v>0</v>
      </c>
      <c r="K82" s="12">
        <v>0.27500000000000002</v>
      </c>
      <c r="L82" s="12">
        <v>5</v>
      </c>
      <c r="M82" s="12">
        <v>16.25</v>
      </c>
      <c r="N82" s="12">
        <v>3.5</v>
      </c>
      <c r="O82" s="12">
        <v>0.27500000000000002</v>
      </c>
    </row>
    <row r="83" spans="1:15" ht="132" x14ac:dyDescent="0.25">
      <c r="A83" s="19" t="s">
        <v>21</v>
      </c>
      <c r="B83" s="10" t="s">
        <v>22</v>
      </c>
      <c r="C83" s="20">
        <v>20</v>
      </c>
      <c r="D83" s="12">
        <v>1.32</v>
      </c>
      <c r="E83" s="12">
        <v>0.24000000000000002</v>
      </c>
      <c r="F83" s="12">
        <v>7.9200000000000017</v>
      </c>
      <c r="G83" s="12">
        <v>39.600000000000009</v>
      </c>
      <c r="H83" s="12">
        <v>3.4000000000000009E-2</v>
      </c>
      <c r="I83" s="12">
        <v>0</v>
      </c>
      <c r="J83" s="12">
        <v>0</v>
      </c>
      <c r="K83" s="12">
        <v>0.28000000000000003</v>
      </c>
      <c r="L83" s="12">
        <v>5.8000000000000007</v>
      </c>
      <c r="M83" s="12">
        <v>30.000000000000004</v>
      </c>
      <c r="N83" s="12">
        <v>9.4000000000000021</v>
      </c>
      <c r="O83" s="12">
        <v>0.78000000000000025</v>
      </c>
    </row>
    <row r="84" spans="1:15" ht="15.75" x14ac:dyDescent="0.25">
      <c r="A84" s="5"/>
      <c r="B84" s="49" t="s">
        <v>26</v>
      </c>
      <c r="C84" s="57">
        <v>545</v>
      </c>
      <c r="D84" s="58">
        <f>SUM(D79:D83)</f>
        <v>19.635833333333334</v>
      </c>
      <c r="E84" s="58">
        <f t="shared" ref="E84:O84" si="8">SUM(E79:E83)</f>
        <v>20.409999999999997</v>
      </c>
      <c r="F84" s="58">
        <f t="shared" si="8"/>
        <v>79.775000000000006</v>
      </c>
      <c r="G84" s="58">
        <f t="shared" si="8"/>
        <v>593.76666666666677</v>
      </c>
      <c r="H84" s="58">
        <f t="shared" si="8"/>
        <v>0.13066666666666668</v>
      </c>
      <c r="I84" s="58">
        <f t="shared" si="8"/>
        <v>10.295</v>
      </c>
      <c r="J84" s="58">
        <f t="shared" si="8"/>
        <v>0</v>
      </c>
      <c r="K84" s="58">
        <f t="shared" si="8"/>
        <v>4.9800000000000004</v>
      </c>
      <c r="L84" s="58">
        <f t="shared" si="8"/>
        <v>67.076666666666668</v>
      </c>
      <c r="M84" s="58">
        <f t="shared" si="8"/>
        <v>236.27833333333336</v>
      </c>
      <c r="N84" s="58">
        <f t="shared" si="8"/>
        <v>63.88333333333334</v>
      </c>
      <c r="O84" s="58">
        <f t="shared" si="8"/>
        <v>6.1616666666666671</v>
      </c>
    </row>
    <row r="85" spans="1:15" ht="15.75" x14ac:dyDescent="0.25">
      <c r="A85" s="59"/>
      <c r="B85" s="60"/>
      <c r="C85" s="6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</row>
    <row r="86" spans="1:15" ht="15.75" x14ac:dyDescent="0.25">
      <c r="A86" s="55"/>
      <c r="B86" s="89" t="s">
        <v>65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ht="108.75" x14ac:dyDescent="0.25">
      <c r="A87" s="13" t="s">
        <v>87</v>
      </c>
      <c r="B87" s="39" t="s">
        <v>88</v>
      </c>
      <c r="C87" s="11" t="s">
        <v>70</v>
      </c>
      <c r="D87" s="12">
        <v>9.0500000000000007</v>
      </c>
      <c r="E87" s="38">
        <v>6.09</v>
      </c>
      <c r="F87" s="38">
        <v>3.8</v>
      </c>
      <c r="G87" s="12">
        <v>105</v>
      </c>
      <c r="H87" s="12">
        <v>0.05</v>
      </c>
      <c r="I87" s="38">
        <v>3.73</v>
      </c>
      <c r="J87" s="38">
        <v>5.82</v>
      </c>
      <c r="K87" s="38">
        <v>2.52</v>
      </c>
      <c r="L87" s="12">
        <v>39.07</v>
      </c>
      <c r="M87" s="12">
        <v>162.19</v>
      </c>
      <c r="N87" s="12">
        <v>48.53</v>
      </c>
      <c r="O87" s="12">
        <v>0.85</v>
      </c>
    </row>
    <row r="88" spans="1:15" ht="108" x14ac:dyDescent="0.25">
      <c r="A88" s="19" t="s">
        <v>27</v>
      </c>
      <c r="B88" s="10" t="s">
        <v>89</v>
      </c>
      <c r="C88" s="11" t="s">
        <v>90</v>
      </c>
      <c r="D88" s="12">
        <v>3.0884999999999998</v>
      </c>
      <c r="E88" s="38">
        <v>6.9794999999999998</v>
      </c>
      <c r="F88" s="38">
        <v>20.480999999999998</v>
      </c>
      <c r="G88" s="12">
        <v>157.05000000000001</v>
      </c>
      <c r="H88" s="12">
        <v>0.13950000000000001</v>
      </c>
      <c r="I88" s="12">
        <v>18.160499999999999</v>
      </c>
      <c r="J88" s="12">
        <v>12</v>
      </c>
      <c r="K88" s="12">
        <v>0.21149999999999999</v>
      </c>
      <c r="L88" s="12">
        <v>37.695</v>
      </c>
      <c r="M88" s="12">
        <v>87.49499999999999</v>
      </c>
      <c r="N88" s="12">
        <v>27.75</v>
      </c>
      <c r="O88" s="12">
        <v>1.0155000000000001</v>
      </c>
    </row>
    <row r="89" spans="1:15" ht="114.75" x14ac:dyDescent="0.25">
      <c r="A89" s="64" t="s">
        <v>91</v>
      </c>
      <c r="B89" s="65" t="s">
        <v>92</v>
      </c>
      <c r="C89" s="66">
        <v>50</v>
      </c>
      <c r="D89" s="67">
        <v>1.0325</v>
      </c>
      <c r="E89" s="68">
        <v>1.6185</v>
      </c>
      <c r="F89" s="68">
        <v>4.7134999999999998</v>
      </c>
      <c r="G89" s="67">
        <v>37.550000000000004</v>
      </c>
      <c r="H89" s="67">
        <v>1.3500000000000002E-2</v>
      </c>
      <c r="I89" s="67">
        <v>8.5810000000000013</v>
      </c>
      <c r="J89" s="67">
        <v>0</v>
      </c>
      <c r="K89" s="67">
        <v>0.8650000000000001</v>
      </c>
      <c r="L89" s="67">
        <v>27.725000000000001</v>
      </c>
      <c r="M89" s="67">
        <v>20.07</v>
      </c>
      <c r="N89" s="67">
        <v>10.325000000000001</v>
      </c>
      <c r="O89" s="67">
        <v>0.40400000000000003</v>
      </c>
    </row>
    <row r="90" spans="1:15" ht="108.75" x14ac:dyDescent="0.25">
      <c r="A90" s="13" t="s">
        <v>93</v>
      </c>
      <c r="B90" s="10" t="s">
        <v>94</v>
      </c>
      <c r="C90" s="14">
        <v>200</v>
      </c>
      <c r="D90" s="12">
        <v>0.16000000000000003</v>
      </c>
      <c r="E90" s="12">
        <v>0.16000000000000003</v>
      </c>
      <c r="F90" s="12">
        <v>17.900000000000002</v>
      </c>
      <c r="G90" s="12">
        <v>74.600000000000009</v>
      </c>
      <c r="H90" s="12">
        <v>1.2E-2</v>
      </c>
      <c r="I90" s="12">
        <v>0.9</v>
      </c>
      <c r="J90" s="12">
        <v>0</v>
      </c>
      <c r="K90" s="12">
        <v>8.0000000000000016E-2</v>
      </c>
      <c r="L90" s="12">
        <v>13.88</v>
      </c>
      <c r="M90" s="12">
        <v>4.4000000000000004</v>
      </c>
      <c r="N90" s="12">
        <v>5.1400000000000006</v>
      </c>
      <c r="O90" s="12">
        <v>0.92199999999999993</v>
      </c>
    </row>
    <row r="91" spans="1:15" ht="132" x14ac:dyDescent="0.25">
      <c r="A91" s="19" t="s">
        <v>19</v>
      </c>
      <c r="B91" s="10" t="s">
        <v>20</v>
      </c>
      <c r="C91" s="20">
        <v>35</v>
      </c>
      <c r="D91" s="12">
        <v>2.6599999999999997</v>
      </c>
      <c r="E91" s="12">
        <v>0.28000000000000003</v>
      </c>
      <c r="F91" s="12">
        <v>17.220000000000002</v>
      </c>
      <c r="G91" s="12">
        <v>82.25</v>
      </c>
      <c r="H91" s="12">
        <v>3.85E-2</v>
      </c>
      <c r="I91" s="12">
        <v>0</v>
      </c>
      <c r="J91" s="12">
        <v>0</v>
      </c>
      <c r="K91" s="12">
        <v>0.38500000000000001</v>
      </c>
      <c r="L91" s="12">
        <v>7</v>
      </c>
      <c r="M91" s="12">
        <v>22.75</v>
      </c>
      <c r="N91" s="12">
        <v>4.9000000000000004</v>
      </c>
      <c r="O91" s="12">
        <v>0.38500000000000001</v>
      </c>
    </row>
    <row r="92" spans="1:15" ht="15.75" x14ac:dyDescent="0.25">
      <c r="A92" s="5"/>
      <c r="B92" s="49" t="s">
        <v>26</v>
      </c>
      <c r="C92" s="57">
        <v>538</v>
      </c>
      <c r="D92" s="58">
        <f>SUM(D87:D91)</f>
        <v>15.991000000000001</v>
      </c>
      <c r="E92" s="58">
        <f t="shared" ref="E92:O92" si="9">SUM(E87:E91)</f>
        <v>15.127999999999998</v>
      </c>
      <c r="F92" s="58">
        <f t="shared" si="9"/>
        <v>64.114500000000007</v>
      </c>
      <c r="G92" s="58">
        <f t="shared" si="9"/>
        <v>456.45000000000005</v>
      </c>
      <c r="H92" s="58">
        <f t="shared" si="9"/>
        <v>0.2535</v>
      </c>
      <c r="I92" s="58">
        <f t="shared" si="9"/>
        <v>31.371499999999997</v>
      </c>
      <c r="J92" s="58">
        <f t="shared" si="9"/>
        <v>17.82</v>
      </c>
      <c r="K92" s="58">
        <f t="shared" si="9"/>
        <v>4.0615000000000006</v>
      </c>
      <c r="L92" s="58">
        <f t="shared" si="9"/>
        <v>125.37</v>
      </c>
      <c r="M92" s="58">
        <f t="shared" si="9"/>
        <v>296.90499999999997</v>
      </c>
      <c r="N92" s="58">
        <f t="shared" si="9"/>
        <v>96.64500000000001</v>
      </c>
      <c r="O92" s="58">
        <f t="shared" si="9"/>
        <v>3.5764999999999993</v>
      </c>
    </row>
    <row r="93" spans="1:15" ht="15.75" x14ac:dyDescent="0.25">
      <c r="A93" s="41"/>
      <c r="B93" s="42"/>
      <c r="C93" s="69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</row>
    <row r="94" spans="1: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.75" x14ac:dyDescent="0.25">
      <c r="A95" s="41"/>
      <c r="B95" s="42"/>
      <c r="C95" s="69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</row>
    <row r="96" spans="1:15" ht="15.75" x14ac:dyDescent="0.25">
      <c r="A96" s="41"/>
      <c r="B96" s="42"/>
      <c r="C96" s="69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</row>
    <row r="97" spans="1:15" ht="15.75" x14ac:dyDescent="0.25">
      <c r="A97" s="41"/>
      <c r="B97" s="42"/>
      <c r="C97" s="69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</row>
    <row r="98" spans="1:15" ht="15.75" x14ac:dyDescent="0.25">
      <c r="A98" s="41"/>
      <c r="B98" s="42"/>
      <c r="C98" s="69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</row>
    <row r="99" spans="1:15" ht="15.75" x14ac:dyDescent="0.25">
      <c r="A99" s="55"/>
      <c r="B99" s="89" t="s">
        <v>28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ht="99.75" x14ac:dyDescent="0.25">
      <c r="A100" s="9" t="s">
        <v>23</v>
      </c>
      <c r="B100" s="10" t="s">
        <v>95</v>
      </c>
      <c r="C100" s="11" t="s">
        <v>74</v>
      </c>
      <c r="D100" s="12">
        <v>3.17</v>
      </c>
      <c r="E100" s="12">
        <v>5.19</v>
      </c>
      <c r="F100" s="12">
        <v>9.8483000000000001</v>
      </c>
      <c r="G100" s="12">
        <v>118.01</v>
      </c>
      <c r="H100" s="12">
        <v>6.5349999999999991E-2</v>
      </c>
      <c r="I100" s="12">
        <v>0.27619999999999995</v>
      </c>
      <c r="J100" s="12">
        <v>29.619999999999997</v>
      </c>
      <c r="K100" s="12">
        <v>0.45514999999999994</v>
      </c>
      <c r="L100" s="12">
        <v>21.677</v>
      </c>
      <c r="M100" s="12">
        <v>92.8035</v>
      </c>
      <c r="N100" s="12">
        <v>26.558</v>
      </c>
      <c r="O100" s="12">
        <v>1.0443</v>
      </c>
    </row>
    <row r="101" spans="1:15" ht="108" x14ac:dyDescent="0.25">
      <c r="A101" s="19" t="s">
        <v>53</v>
      </c>
      <c r="B101" s="10" t="s">
        <v>54</v>
      </c>
      <c r="C101" s="14" t="s">
        <v>83</v>
      </c>
      <c r="D101" s="12">
        <v>6.6444000000000001</v>
      </c>
      <c r="E101" s="12">
        <v>7.5960000000000001</v>
      </c>
      <c r="F101" s="12">
        <v>31.776000000000003</v>
      </c>
      <c r="G101" s="12">
        <v>221.94</v>
      </c>
      <c r="H101" s="12">
        <v>6.6599999999999993E-2</v>
      </c>
      <c r="I101" s="12">
        <v>0</v>
      </c>
      <c r="J101" s="12">
        <v>12</v>
      </c>
      <c r="K101" s="12">
        <v>1.1928000000000001</v>
      </c>
      <c r="L101" s="12">
        <v>6.5519999999999996</v>
      </c>
      <c r="M101" s="12">
        <v>45.503999999999998</v>
      </c>
      <c r="N101" s="12">
        <v>25.344000000000001</v>
      </c>
      <c r="O101" s="12">
        <v>1.3326</v>
      </c>
    </row>
    <row r="102" spans="1:15" ht="108.75" x14ac:dyDescent="0.25">
      <c r="A102" s="13" t="s">
        <v>96</v>
      </c>
      <c r="B102" s="10" t="s">
        <v>97</v>
      </c>
      <c r="C102" s="14">
        <v>200</v>
      </c>
      <c r="D102" s="12">
        <v>4.0780000000000003</v>
      </c>
      <c r="E102" s="12">
        <v>3.544</v>
      </c>
      <c r="F102" s="12">
        <v>7.597999999999999</v>
      </c>
      <c r="G102" s="12">
        <v>78.600000000000009</v>
      </c>
      <c r="H102" s="12">
        <v>5.6000000000000008E-2</v>
      </c>
      <c r="I102" s="12">
        <v>1.5880000000000001</v>
      </c>
      <c r="J102" s="12">
        <v>24.400000000000002</v>
      </c>
      <c r="K102" s="12">
        <v>0</v>
      </c>
      <c r="L102" s="12">
        <v>151.91999999999999</v>
      </c>
      <c r="M102" s="12">
        <v>124.56</v>
      </c>
      <c r="N102" s="12">
        <v>21.340000000000003</v>
      </c>
      <c r="O102" s="12">
        <v>0.44800000000000006</v>
      </c>
    </row>
    <row r="103" spans="1:15" ht="132" x14ac:dyDescent="0.25">
      <c r="A103" s="19" t="s">
        <v>19</v>
      </c>
      <c r="B103" s="10" t="s">
        <v>20</v>
      </c>
      <c r="C103" s="20">
        <v>30</v>
      </c>
      <c r="D103" s="12">
        <v>2.2799999999999998</v>
      </c>
      <c r="E103" s="12">
        <v>0.24</v>
      </c>
      <c r="F103" s="12">
        <v>14.76</v>
      </c>
      <c r="G103" s="12">
        <v>70.5</v>
      </c>
      <c r="H103" s="12">
        <v>3.3000000000000002E-2</v>
      </c>
      <c r="I103" s="12">
        <v>0</v>
      </c>
      <c r="J103" s="12">
        <v>0</v>
      </c>
      <c r="K103" s="12">
        <v>0.33</v>
      </c>
      <c r="L103" s="12">
        <v>6</v>
      </c>
      <c r="M103" s="12">
        <v>19.5</v>
      </c>
      <c r="N103" s="12">
        <v>4.2</v>
      </c>
      <c r="O103" s="12">
        <v>0.33</v>
      </c>
    </row>
    <row r="104" spans="1:15" ht="15.75" x14ac:dyDescent="0.25">
      <c r="A104" s="5"/>
      <c r="B104" s="49" t="s">
        <v>26</v>
      </c>
      <c r="C104" s="57">
        <v>513</v>
      </c>
      <c r="D104" s="58">
        <f t="shared" ref="D104:O104" si="10">D100+D101+D102+D103</f>
        <v>16.1724</v>
      </c>
      <c r="E104" s="58">
        <f t="shared" si="10"/>
        <v>16.57</v>
      </c>
      <c r="F104" s="58">
        <f t="shared" si="10"/>
        <v>63.982300000000002</v>
      </c>
      <c r="G104" s="58">
        <f t="shared" si="10"/>
        <v>489.05</v>
      </c>
      <c r="H104" s="58">
        <f t="shared" si="10"/>
        <v>0.22095000000000001</v>
      </c>
      <c r="I104" s="58">
        <f t="shared" si="10"/>
        <v>1.8642000000000001</v>
      </c>
      <c r="J104" s="58">
        <f t="shared" si="10"/>
        <v>66.02</v>
      </c>
      <c r="K104" s="58">
        <f t="shared" si="10"/>
        <v>1.9779500000000001</v>
      </c>
      <c r="L104" s="58">
        <f t="shared" si="10"/>
        <v>186.149</v>
      </c>
      <c r="M104" s="58">
        <f t="shared" si="10"/>
        <v>282.36750000000001</v>
      </c>
      <c r="N104" s="58">
        <f t="shared" si="10"/>
        <v>77.442000000000007</v>
      </c>
      <c r="O104" s="58">
        <f t="shared" si="10"/>
        <v>3.1549</v>
      </c>
    </row>
    <row r="105" spans="1:15" ht="15.75" x14ac:dyDescent="0.25">
      <c r="A105" s="71"/>
      <c r="B105" s="72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5"/>
    </row>
    <row r="106" spans="1:15" ht="15.75" x14ac:dyDescent="0.25">
      <c r="A106" s="55"/>
      <c r="B106" s="89" t="s">
        <v>16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ht="132" x14ac:dyDescent="0.25">
      <c r="A107" s="19" t="s">
        <v>17</v>
      </c>
      <c r="B107" s="10" t="s">
        <v>18</v>
      </c>
      <c r="C107" s="20">
        <v>100</v>
      </c>
      <c r="D107" s="12">
        <v>0.4</v>
      </c>
      <c r="E107" s="12">
        <v>0.4</v>
      </c>
      <c r="F107" s="12">
        <v>9.8000000000000007</v>
      </c>
      <c r="G107" s="12">
        <v>47</v>
      </c>
      <c r="H107" s="12">
        <v>0.03</v>
      </c>
      <c r="I107" s="12">
        <v>10</v>
      </c>
      <c r="J107" s="12"/>
      <c r="K107" s="12">
        <v>0.2</v>
      </c>
      <c r="L107" s="12">
        <v>16</v>
      </c>
      <c r="M107" s="12">
        <v>11</v>
      </c>
      <c r="N107" s="12">
        <v>9</v>
      </c>
      <c r="O107" s="12">
        <v>2.2000000000000002</v>
      </c>
    </row>
    <row r="108" spans="1:15" ht="127.5" x14ac:dyDescent="0.25">
      <c r="A108" s="64" t="s">
        <v>98</v>
      </c>
      <c r="B108" s="10" t="s">
        <v>99</v>
      </c>
      <c r="C108" s="14" t="s">
        <v>61</v>
      </c>
      <c r="D108" s="12">
        <v>12.475</v>
      </c>
      <c r="E108" s="12">
        <v>15.68</v>
      </c>
      <c r="F108" s="12">
        <v>19.334999999999997</v>
      </c>
      <c r="G108" s="12">
        <v>271.5</v>
      </c>
      <c r="H108" s="12">
        <v>0.12</v>
      </c>
      <c r="I108" s="12">
        <v>18.765000000000001</v>
      </c>
      <c r="J108" s="12">
        <v>39</v>
      </c>
      <c r="K108" s="12">
        <v>4.67</v>
      </c>
      <c r="L108" s="12">
        <v>59.149999999999991</v>
      </c>
      <c r="M108" s="12">
        <v>148.63</v>
      </c>
      <c r="N108" s="12">
        <v>39.69</v>
      </c>
      <c r="O108" s="12">
        <v>2.2250000000000001</v>
      </c>
    </row>
    <row r="109" spans="1:15" ht="108.75" x14ac:dyDescent="0.25">
      <c r="A109" s="13" t="s">
        <v>56</v>
      </c>
      <c r="B109" s="10" t="s">
        <v>57</v>
      </c>
      <c r="C109" s="14">
        <v>200</v>
      </c>
      <c r="D109" s="12">
        <v>0.66200000000000003</v>
      </c>
      <c r="E109" s="12">
        <v>9.0000000000000011E-2</v>
      </c>
      <c r="F109" s="12">
        <v>22.034000000000002</v>
      </c>
      <c r="G109" s="12">
        <v>92.800000000000011</v>
      </c>
      <c r="H109" s="12">
        <v>1.6E-2</v>
      </c>
      <c r="I109" s="12">
        <v>0.72599999999999998</v>
      </c>
      <c r="J109" s="12">
        <v>0</v>
      </c>
      <c r="K109" s="12">
        <v>0.50800000000000001</v>
      </c>
      <c r="L109" s="12">
        <v>32.180000000000007</v>
      </c>
      <c r="M109" s="12">
        <v>23.44</v>
      </c>
      <c r="N109" s="12">
        <v>17.46</v>
      </c>
      <c r="O109" s="12">
        <v>0.66800000000000004</v>
      </c>
    </row>
    <row r="110" spans="1:15" ht="132" x14ac:dyDescent="0.25">
      <c r="A110" s="19" t="s">
        <v>19</v>
      </c>
      <c r="B110" s="10" t="s">
        <v>20</v>
      </c>
      <c r="C110" s="20">
        <v>30</v>
      </c>
      <c r="D110" s="12">
        <v>2.2799999999999998</v>
      </c>
      <c r="E110" s="12">
        <v>0.24</v>
      </c>
      <c r="F110" s="12">
        <v>14.76</v>
      </c>
      <c r="G110" s="12">
        <v>70.5</v>
      </c>
      <c r="H110" s="12">
        <v>3.3000000000000002E-2</v>
      </c>
      <c r="I110" s="12">
        <v>0</v>
      </c>
      <c r="J110" s="12">
        <v>0</v>
      </c>
      <c r="K110" s="12">
        <v>0.33</v>
      </c>
      <c r="L110" s="12">
        <v>6</v>
      </c>
      <c r="M110" s="12">
        <v>19.5</v>
      </c>
      <c r="N110" s="12">
        <v>4.2</v>
      </c>
      <c r="O110" s="12">
        <v>0.33</v>
      </c>
    </row>
    <row r="111" spans="1:15" ht="15.75" x14ac:dyDescent="0.25">
      <c r="A111" s="5"/>
      <c r="B111" s="49" t="s">
        <v>26</v>
      </c>
      <c r="C111" s="57">
        <v>530</v>
      </c>
      <c r="D111" s="58">
        <f>SUM(D107:D110)</f>
        <v>15.817</v>
      </c>
      <c r="E111" s="58">
        <f t="shared" ref="E111:O111" si="11">SUM(E107:E110)</f>
        <v>16.409999999999997</v>
      </c>
      <c r="F111" s="58">
        <f t="shared" si="11"/>
        <v>65.929000000000002</v>
      </c>
      <c r="G111" s="58">
        <f t="shared" si="11"/>
        <v>481.8</v>
      </c>
      <c r="H111" s="58">
        <f t="shared" si="11"/>
        <v>0.19899999999999998</v>
      </c>
      <c r="I111" s="58">
        <f t="shared" si="11"/>
        <v>29.491</v>
      </c>
      <c r="J111" s="58">
        <f t="shared" si="11"/>
        <v>39</v>
      </c>
      <c r="K111" s="58">
        <f t="shared" si="11"/>
        <v>5.7080000000000002</v>
      </c>
      <c r="L111" s="58">
        <f t="shared" si="11"/>
        <v>113.33</v>
      </c>
      <c r="M111" s="58">
        <f t="shared" si="11"/>
        <v>202.57</v>
      </c>
      <c r="N111" s="58">
        <f t="shared" si="11"/>
        <v>70.350000000000009</v>
      </c>
      <c r="O111" s="58">
        <f t="shared" si="11"/>
        <v>5.4230000000000009</v>
      </c>
    </row>
    <row r="112" spans="1:15" ht="15.75" x14ac:dyDescent="0.25">
      <c r="A112" s="71"/>
      <c r="B112" s="72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1:15" ht="15.75" x14ac:dyDescent="0.25">
      <c r="A113" s="55"/>
      <c r="B113" s="89" t="s">
        <v>29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ht="85.5" x14ac:dyDescent="0.25">
      <c r="A114" s="9" t="s">
        <v>23</v>
      </c>
      <c r="B114" s="10" t="s">
        <v>30</v>
      </c>
      <c r="C114" s="46">
        <v>60</v>
      </c>
      <c r="D114" s="12">
        <v>0.96053999999999995</v>
      </c>
      <c r="E114" s="12">
        <v>2.1142499999999997</v>
      </c>
      <c r="F114" s="12">
        <v>4.3287899999999997</v>
      </c>
      <c r="G114" s="12">
        <v>40.5</v>
      </c>
      <c r="H114" s="12">
        <v>2.6040000000000004E-2</v>
      </c>
      <c r="I114" s="12">
        <v>3.6974999999999998</v>
      </c>
      <c r="J114" s="12">
        <v>0</v>
      </c>
      <c r="K114" s="12">
        <v>1.04172</v>
      </c>
      <c r="L114" s="12">
        <v>17.985780000000002</v>
      </c>
      <c r="M114" s="12">
        <v>28.606139999999996</v>
      </c>
      <c r="N114" s="12">
        <v>15.619650000000002</v>
      </c>
      <c r="O114" s="12">
        <v>0.56303999999999998</v>
      </c>
    </row>
    <row r="115" spans="1:15" ht="28.5" x14ac:dyDescent="0.25">
      <c r="A115" s="9" t="s">
        <v>23</v>
      </c>
      <c r="B115" s="10" t="s">
        <v>31</v>
      </c>
      <c r="C115" s="11" t="s">
        <v>78</v>
      </c>
      <c r="D115" s="12">
        <v>12.904</v>
      </c>
      <c r="E115" s="12">
        <v>12.151</v>
      </c>
      <c r="F115" s="12">
        <v>13.149000000000001</v>
      </c>
      <c r="G115" s="12">
        <v>214.2</v>
      </c>
      <c r="H115" s="12">
        <v>0.11700000000000001</v>
      </c>
      <c r="I115" s="12">
        <v>0.40500000000000003</v>
      </c>
      <c r="J115" s="12">
        <v>6.2099999999999991</v>
      </c>
      <c r="K115" s="12">
        <v>32.292000000000009</v>
      </c>
      <c r="L115" s="12">
        <v>30.51</v>
      </c>
      <c r="M115" s="12">
        <v>109.69200000000001</v>
      </c>
      <c r="N115" s="12">
        <v>23.76</v>
      </c>
      <c r="O115" s="12">
        <v>2.8260000000000005</v>
      </c>
    </row>
    <row r="116" spans="1:15" ht="108.75" x14ac:dyDescent="0.25">
      <c r="A116" s="13" t="s">
        <v>32</v>
      </c>
      <c r="B116" s="10" t="s">
        <v>33</v>
      </c>
      <c r="C116" s="14" t="s">
        <v>34</v>
      </c>
      <c r="D116" s="12">
        <v>3.79</v>
      </c>
      <c r="E116" s="12">
        <v>4.47</v>
      </c>
      <c r="F116" s="12">
        <v>39.76</v>
      </c>
      <c r="G116" s="12">
        <v>233.8</v>
      </c>
      <c r="H116" s="12">
        <v>0.21</v>
      </c>
      <c r="I116" s="12">
        <v>0</v>
      </c>
      <c r="J116" s="12">
        <v>0</v>
      </c>
      <c r="K116" s="12">
        <v>0.4</v>
      </c>
      <c r="L116" s="12">
        <v>24.89</v>
      </c>
      <c r="M116" s="12">
        <v>208.07</v>
      </c>
      <c r="N116" s="12">
        <v>140.52000000000001</v>
      </c>
      <c r="O116" s="12">
        <v>4.78</v>
      </c>
    </row>
    <row r="117" spans="1:15" ht="108.75" x14ac:dyDescent="0.25">
      <c r="A117" s="13" t="s">
        <v>100</v>
      </c>
      <c r="B117" s="10" t="s">
        <v>101</v>
      </c>
      <c r="C117" s="14">
        <v>20</v>
      </c>
      <c r="D117" s="12">
        <v>0.15</v>
      </c>
      <c r="E117" s="12">
        <v>0.84</v>
      </c>
      <c r="F117" s="12">
        <v>1.6</v>
      </c>
      <c r="G117" s="12">
        <v>14.9</v>
      </c>
      <c r="H117" s="12">
        <v>0</v>
      </c>
      <c r="I117" s="12">
        <v>0.48</v>
      </c>
      <c r="J117" s="12">
        <v>4.8</v>
      </c>
      <c r="K117" s="12">
        <v>0.05</v>
      </c>
      <c r="L117" s="12">
        <v>3.18</v>
      </c>
      <c r="M117" s="12">
        <v>4.45</v>
      </c>
      <c r="N117" s="12">
        <v>2.2999999999999998</v>
      </c>
      <c r="O117" s="12">
        <v>0.1</v>
      </c>
    </row>
    <row r="118" spans="1:15" ht="108" x14ac:dyDescent="0.25">
      <c r="A118" s="19" t="s">
        <v>35</v>
      </c>
      <c r="B118" s="10" t="s">
        <v>36</v>
      </c>
      <c r="C118" s="20" t="s">
        <v>25</v>
      </c>
      <c r="D118" s="12">
        <v>0.112</v>
      </c>
      <c r="E118" s="12">
        <v>1.8000000000000002E-2</v>
      </c>
      <c r="F118" s="12">
        <v>10.149999999999999</v>
      </c>
      <c r="G118" s="12">
        <v>41.32</v>
      </c>
      <c r="H118" s="12">
        <v>-8.000000000000008E-4</v>
      </c>
      <c r="I118" s="12">
        <v>2.0299999999999994</v>
      </c>
      <c r="J118" s="12">
        <v>0</v>
      </c>
      <c r="K118" s="12">
        <v>5.9999999999999984E-3</v>
      </c>
      <c r="L118" s="12">
        <v>13.249999999999998</v>
      </c>
      <c r="M118" s="12">
        <v>3.9600000000000004</v>
      </c>
      <c r="N118" s="12">
        <v>2.1599999999999997</v>
      </c>
      <c r="O118" s="12">
        <v>0.33299999999999996</v>
      </c>
    </row>
    <row r="119" spans="1:15" ht="132" x14ac:dyDescent="0.25">
      <c r="A119" s="19" t="s">
        <v>19</v>
      </c>
      <c r="B119" s="10" t="s">
        <v>20</v>
      </c>
      <c r="C119" s="20">
        <v>30</v>
      </c>
      <c r="D119" s="12">
        <v>2.2799999999999998</v>
      </c>
      <c r="E119" s="12">
        <v>0.24</v>
      </c>
      <c r="F119" s="12">
        <v>14.76</v>
      </c>
      <c r="G119" s="12">
        <v>70.5</v>
      </c>
      <c r="H119" s="12">
        <v>3.3000000000000002E-2</v>
      </c>
      <c r="I119" s="12">
        <v>0</v>
      </c>
      <c r="J119" s="12">
        <v>0</v>
      </c>
      <c r="K119" s="12">
        <v>0.33</v>
      </c>
      <c r="L119" s="12">
        <v>6</v>
      </c>
      <c r="M119" s="12">
        <v>19.5</v>
      </c>
      <c r="N119" s="12">
        <v>4.2</v>
      </c>
      <c r="O119" s="12">
        <v>0.33000000000000007</v>
      </c>
    </row>
    <row r="120" spans="1:15" ht="15.75" x14ac:dyDescent="0.25">
      <c r="A120" s="5"/>
      <c r="B120" s="49" t="s">
        <v>26</v>
      </c>
      <c r="C120" s="57">
        <v>533</v>
      </c>
      <c r="D120" s="58">
        <f t="shared" ref="D120:O120" si="12">SUM(D114:D119)</f>
        <v>20.196539999999999</v>
      </c>
      <c r="E120" s="58">
        <f t="shared" si="12"/>
        <v>19.83325</v>
      </c>
      <c r="F120" s="58">
        <f t="shared" si="12"/>
        <v>83.747789999999995</v>
      </c>
      <c r="G120" s="58">
        <f t="shared" si="12"/>
        <v>615.22</v>
      </c>
      <c r="H120" s="58">
        <f t="shared" si="12"/>
        <v>0.38524000000000003</v>
      </c>
      <c r="I120" s="58">
        <f t="shared" si="12"/>
        <v>6.6124999999999989</v>
      </c>
      <c r="J120" s="58">
        <f t="shared" si="12"/>
        <v>11.009999999999998</v>
      </c>
      <c r="K120" s="58">
        <f t="shared" si="12"/>
        <v>34.119720000000001</v>
      </c>
      <c r="L120" s="58">
        <f t="shared" si="12"/>
        <v>95.815780000000018</v>
      </c>
      <c r="M120" s="58">
        <f t="shared" si="12"/>
        <v>374.27813999999995</v>
      </c>
      <c r="N120" s="58">
        <f t="shared" si="12"/>
        <v>188.55965</v>
      </c>
      <c r="O120" s="58">
        <f t="shared" si="12"/>
        <v>8.9320400000000006</v>
      </c>
    </row>
    <row r="121" spans="1:15" ht="47.25" x14ac:dyDescent="0.25">
      <c r="A121" s="5"/>
      <c r="B121" s="49" t="s">
        <v>102</v>
      </c>
      <c r="C121" s="57">
        <f>C76+C84+C92+C104+C111+C120</f>
        <v>3187</v>
      </c>
      <c r="D121" s="57">
        <f t="shared" ref="D121:O121" si="13">D76+D84+D92+D104+D111+D120</f>
        <v>106.21277333333333</v>
      </c>
      <c r="E121" s="57">
        <f t="shared" si="13"/>
        <v>107.00725</v>
      </c>
      <c r="F121" s="57">
        <f t="shared" si="13"/>
        <v>445.20258999999999</v>
      </c>
      <c r="G121" s="57">
        <f t="shared" si="13"/>
        <v>3223.5366666666669</v>
      </c>
      <c r="H121" s="57">
        <f t="shared" si="13"/>
        <v>1.5323566666666668</v>
      </c>
      <c r="I121" s="57">
        <f t="shared" si="13"/>
        <v>131.6532</v>
      </c>
      <c r="J121" s="57">
        <f t="shared" si="13"/>
        <v>208.31</v>
      </c>
      <c r="K121" s="57">
        <f t="shared" si="13"/>
        <v>54.381169999999997</v>
      </c>
      <c r="L121" s="57">
        <f t="shared" si="13"/>
        <v>786.06744666666668</v>
      </c>
      <c r="M121" s="57">
        <f t="shared" si="13"/>
        <v>1706.5179733333332</v>
      </c>
      <c r="N121" s="57">
        <f t="shared" si="13"/>
        <v>578.28998333333345</v>
      </c>
      <c r="O121" s="57">
        <f t="shared" si="13"/>
        <v>31.463106666666668</v>
      </c>
    </row>
    <row r="122" spans="1:15" ht="15.75" x14ac:dyDescent="0.25">
      <c r="A122" s="40"/>
      <c r="B122" s="76" t="s">
        <v>103</v>
      </c>
      <c r="C122" s="77">
        <f>C9+C16+C25+C39+C48+C56+C76+C84+C92+C104+C111+C120</f>
        <v>6463</v>
      </c>
      <c r="D122" s="78">
        <f t="shared" ref="D122:O122" si="14">D9+D16+D25+D39+D48+D56+D76+D84+D92+D104+D111+D120</f>
        <v>219.79137333333335</v>
      </c>
      <c r="E122" s="78">
        <f t="shared" si="14"/>
        <v>221.52160868263471</v>
      </c>
      <c r="F122" s="78">
        <f t="shared" si="14"/>
        <v>913.23451215568855</v>
      </c>
      <c r="G122" s="78">
        <f t="shared" si="14"/>
        <v>6554.040479041917</v>
      </c>
      <c r="H122" s="78">
        <f t="shared" si="14"/>
        <v>3.0424900000000004</v>
      </c>
      <c r="I122" s="78">
        <f t="shared" si="14"/>
        <v>204.15340000000003</v>
      </c>
      <c r="J122" s="78">
        <f t="shared" si="14"/>
        <v>549.04604790419148</v>
      </c>
      <c r="K122" s="78">
        <f t="shared" si="14"/>
        <v>84.017604131736533</v>
      </c>
      <c r="L122" s="78">
        <f t="shared" si="14"/>
        <v>1814.070709540918</v>
      </c>
      <c r="M122" s="78">
        <f t="shared" si="14"/>
        <v>3524.2943269261473</v>
      </c>
      <c r="N122" s="78">
        <f t="shared" si="14"/>
        <v>1115.0335833333334</v>
      </c>
      <c r="O122" s="78">
        <f t="shared" si="14"/>
        <v>63.73339469061878</v>
      </c>
    </row>
    <row r="123" spans="1:15" ht="15.75" x14ac:dyDescent="0.25">
      <c r="A123" s="40"/>
      <c r="B123" s="76" t="s">
        <v>104</v>
      </c>
      <c r="C123" s="79">
        <f>C122/12</f>
        <v>538.58333333333337</v>
      </c>
      <c r="D123" s="78">
        <f t="shared" ref="D123:O123" si="15">D122/12</f>
        <v>18.315947777777779</v>
      </c>
      <c r="E123" s="78">
        <f t="shared" si="15"/>
        <v>18.460134056886226</v>
      </c>
      <c r="F123" s="78">
        <f t="shared" si="15"/>
        <v>76.10287601297405</v>
      </c>
      <c r="G123" s="78">
        <f t="shared" si="15"/>
        <v>546.17003992015975</v>
      </c>
      <c r="H123" s="78">
        <f t="shared" si="15"/>
        <v>0.25354083333333338</v>
      </c>
      <c r="I123" s="78">
        <f t="shared" si="15"/>
        <v>17.012783333333335</v>
      </c>
      <c r="J123" s="78">
        <f t="shared" si="15"/>
        <v>45.753837325349288</v>
      </c>
      <c r="K123" s="78">
        <f t="shared" si="15"/>
        <v>7.0014670109780441</v>
      </c>
      <c r="L123" s="78">
        <f t="shared" si="15"/>
        <v>151.17255912840983</v>
      </c>
      <c r="M123" s="78">
        <f t="shared" si="15"/>
        <v>293.69119391051225</v>
      </c>
      <c r="N123" s="78">
        <f t="shared" si="15"/>
        <v>92.919465277777775</v>
      </c>
      <c r="O123" s="78">
        <f t="shared" si="15"/>
        <v>5.3111162242182317</v>
      </c>
    </row>
    <row r="124" spans="1: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</sheetData>
  <mergeCells count="18">
    <mergeCell ref="B99:O99"/>
    <mergeCell ref="B106:O106"/>
    <mergeCell ref="B113:O113"/>
    <mergeCell ref="B69:O69"/>
    <mergeCell ref="B70:O70"/>
    <mergeCell ref="A77:O77"/>
    <mergeCell ref="B78:O78"/>
    <mergeCell ref="B86:O86"/>
    <mergeCell ref="A31:O31"/>
    <mergeCell ref="C32:O32"/>
    <mergeCell ref="A40:O40"/>
    <mergeCell ref="B41:O41"/>
    <mergeCell ref="B50:O50"/>
    <mergeCell ref="B2:O2"/>
    <mergeCell ref="B3:O3"/>
    <mergeCell ref="B11:O11"/>
    <mergeCell ref="A18:O18"/>
    <mergeCell ref="B19:O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2024-04-11T09:01:19Z</dcterms:created>
  <dcterms:modified xsi:type="dcterms:W3CDTF">2024-05-07T08:10:15Z</dcterms:modified>
</cp:coreProperties>
</file>