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98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34" i="1" l="1"/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L233" i="1" l="1"/>
  <c r="L234" i="1" s="1"/>
  <c r="F119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l="1"/>
  <c r="I234" i="1"/>
  <c r="H234" i="1"/>
  <c r="J234" i="1"/>
  <c r="L43" i="1"/>
</calcChain>
</file>

<file path=xl/sharedStrings.xml><?xml version="1.0" encoding="utf-8"?>
<sst xmlns="http://schemas.openxmlformats.org/spreadsheetml/2006/main" count="391" uniqueCount="98">
  <si>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</si>
  <si>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</si>
  <si>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</si>
  <si>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</si>
  <si>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</si>
  <si>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</si>
  <si>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</si>
  <si>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</si>
  <si>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</si>
  <si>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</si>
  <si>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</si>
  <si>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</si>
  <si>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</si>
  <si>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</si>
  <si>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</si>
  <si>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</si>
  <si>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</si>
  <si>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</si>
  <si>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</si>
  <si>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</si>
  <si>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</si>
  <si>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</si>
  <si>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</si>
  <si>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</si>
  <si>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</si>
  <si>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</si>
  <si>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</si>
  <si>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</si>
  <si>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</si>
  <si>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</si>
  <si>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</si>
  <si>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</si>
  <si>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</si>
  <si>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</si>
  <si>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</si>
  <si>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</si>
  <si>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</si>
  <si>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</si>
  <si>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</si>
  <si>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Красноборская средняя общеобразовательная школа</t>
  </si>
  <si>
    <t>Пономарева С.А.</t>
  </si>
  <si>
    <t xml:space="preserve">Директор </t>
  </si>
  <si>
    <t>Хлеб пшеничный</t>
  </si>
  <si>
    <t>Рагу из птицы</t>
  </si>
  <si>
    <t>гор. блюдо</t>
  </si>
  <si>
    <t>Яблоки</t>
  </si>
  <si>
    <t>Кисель</t>
  </si>
  <si>
    <t>Плов из птицы</t>
  </si>
  <si>
    <t>173/2017</t>
  </si>
  <si>
    <t>338/2017</t>
  </si>
  <si>
    <t>1/2017</t>
  </si>
  <si>
    <t>289/2017</t>
  </si>
  <si>
    <t>Чай с лимоном (полусладкий)</t>
  </si>
  <si>
    <t>377/2017</t>
  </si>
  <si>
    <t>Хлеб ржаной</t>
  </si>
  <si>
    <t>Мякоть птицы тушеная в соусе</t>
  </si>
  <si>
    <t>290/2017</t>
  </si>
  <si>
    <t>203/2017</t>
  </si>
  <si>
    <t>Картофельное пюре</t>
  </si>
  <si>
    <t>312/2017</t>
  </si>
  <si>
    <t>Чай полусладкий</t>
  </si>
  <si>
    <t>ТТК №1</t>
  </si>
  <si>
    <t>Жаркое по-домашнему с мясом птицы</t>
  </si>
  <si>
    <t>259/2017</t>
  </si>
  <si>
    <t>591/2014</t>
  </si>
  <si>
    <t>Сосиски отварные с соусом томатным</t>
  </si>
  <si>
    <t>ТТК №42</t>
  </si>
  <si>
    <t>Напиток из сухофруктов полусладкий</t>
  </si>
  <si>
    <t>ТТК №3</t>
  </si>
  <si>
    <t>Фрикадельки "Особые" с соусом томатным</t>
  </si>
  <si>
    <t>ТТК №9</t>
  </si>
  <si>
    <t>291/2017</t>
  </si>
  <si>
    <t>Биточки рыбные "Морячка" с соусом сметанным с луком</t>
  </si>
  <si>
    <t>ТТК №6</t>
  </si>
  <si>
    <t>Котлеты Любимые с соусом томатным</t>
  </si>
  <si>
    <t>ТТК № 37</t>
  </si>
  <si>
    <t>Салат из отварной свеклы</t>
  </si>
  <si>
    <t>52/2017</t>
  </si>
  <si>
    <t>199/2017</t>
  </si>
  <si>
    <t>Напиток из свежих яблок</t>
  </si>
  <si>
    <t>342/2017</t>
  </si>
  <si>
    <t>Котлеты говяжьи с соусом томатным</t>
  </si>
  <si>
    <t>339/21</t>
  </si>
  <si>
    <t>Каша гречневая вязкая с маслом</t>
  </si>
  <si>
    <t xml:space="preserve">Чай полусладкий </t>
  </si>
  <si>
    <t>Салат Витаминный</t>
  </si>
  <si>
    <t>2/2021</t>
  </si>
  <si>
    <t>Макароны отварные с маслом</t>
  </si>
  <si>
    <t>Салат из моркови</t>
  </si>
  <si>
    <t>21/2021</t>
  </si>
  <si>
    <t>Салат из свежей капусты</t>
  </si>
  <si>
    <t>45/2017</t>
  </si>
  <si>
    <t>Котлеты куриные с соусом</t>
  </si>
  <si>
    <t>295/2015</t>
  </si>
  <si>
    <t>Каша пшенная вязкая с маслом</t>
  </si>
  <si>
    <t>Котлеты Школьные с соусом</t>
  </si>
  <si>
    <t>347/2021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</si>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</sst>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9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25" sqref="P2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39</v>
      </c>
      <c r="D1" s="59"/>
      <c r="E1" s="59"/>
      <c r="F1" s="12" t="s">
        <v>16</v>
      </c>
      <c r="G1" s="2" t="s">
        <v>17</v>
      </c>
      <c r="H1" s="60" t="s">
        <v>41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81</v>
      </c>
      <c r="F6" s="40">
        <v>90</v>
      </c>
      <c r="G6" s="40">
        <v>9.18</v>
      </c>
      <c r="H6" s="40">
        <v>7.46</v>
      </c>
      <c r="I6" s="40">
        <v>9.34</v>
      </c>
      <c r="J6" s="40">
        <v>142.26</v>
      </c>
      <c r="K6" s="41" t="s">
        <v>82</v>
      </c>
      <c r="L6" s="40"/>
    </row>
    <row r="7" spans="1:12" ht="14.4" x14ac:dyDescent="0.3">
      <c r="A7" s="23"/>
      <c r="B7" s="15"/>
      <c r="C7" s="11"/>
      <c r="D7" s="6" t="s">
        <v>21</v>
      </c>
      <c r="E7" s="42" t="s">
        <v>83</v>
      </c>
      <c r="F7" s="43">
        <v>153</v>
      </c>
      <c r="G7" s="43">
        <v>6.6619999999999999</v>
      </c>
      <c r="H7" s="43">
        <v>9.0239999999999991</v>
      </c>
      <c r="I7" s="43">
        <v>34</v>
      </c>
      <c r="J7" s="43">
        <v>170</v>
      </c>
      <c r="K7" s="44" t="s">
        <v>48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84</v>
      </c>
      <c r="F8" s="43">
        <v>207</v>
      </c>
      <c r="G8" s="43">
        <v>0.2</v>
      </c>
      <c r="H8" s="43">
        <v>0</v>
      </c>
      <c r="I8" s="43">
        <v>13.7</v>
      </c>
      <c r="J8" s="43">
        <v>56</v>
      </c>
      <c r="K8" s="44" t="s">
        <v>61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71</v>
      </c>
      <c r="K9" s="51" t="s">
        <v>50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7.35</v>
      </c>
      <c r="J10" s="43">
        <v>47</v>
      </c>
      <c r="K10" s="44" t="s">
        <v>49</v>
      </c>
      <c r="L10" s="43"/>
    </row>
    <row r="11" spans="1:12" ht="14.4" x14ac:dyDescent="0.3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 t="s">
        <v>23</v>
      </c>
      <c r="E12" s="42" t="s">
        <v>54</v>
      </c>
      <c r="F12" s="43">
        <v>20</v>
      </c>
      <c r="G12" s="43">
        <v>1</v>
      </c>
      <c r="H12" s="43">
        <v>0.2</v>
      </c>
      <c r="I12" s="43">
        <v>9</v>
      </c>
      <c r="J12" s="43">
        <v>44</v>
      </c>
      <c r="K12" s="51" t="s">
        <v>50</v>
      </c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19.721999999999998</v>
      </c>
      <c r="H13" s="19">
        <f t="shared" si="0"/>
        <v>17.323999999999995</v>
      </c>
      <c r="I13" s="19">
        <f t="shared" si="0"/>
        <v>88.15</v>
      </c>
      <c r="J13" s="19">
        <f t="shared" si="0"/>
        <v>530.26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600</v>
      </c>
      <c r="G24" s="32">
        <f t="shared" ref="G24:J24" si="4">G13+G23</f>
        <v>19.721999999999998</v>
      </c>
      <c r="H24" s="32">
        <f t="shared" si="4"/>
        <v>17.323999999999995</v>
      </c>
      <c r="I24" s="32">
        <f t="shared" si="4"/>
        <v>88.15</v>
      </c>
      <c r="J24" s="32">
        <f t="shared" si="4"/>
        <v>530.26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200</v>
      </c>
      <c r="G25" s="40">
        <v>15.1</v>
      </c>
      <c r="H25" s="40">
        <v>13.58</v>
      </c>
      <c r="I25" s="40">
        <v>17.399999999999999</v>
      </c>
      <c r="J25" s="40">
        <v>252.6</v>
      </c>
      <c r="K25" s="41" t="s">
        <v>51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52</v>
      </c>
      <c r="F27" s="43">
        <v>217</v>
      </c>
      <c r="G27" s="43">
        <v>8.4000000000000005E-2</v>
      </c>
      <c r="H27" s="43">
        <v>1.2E-2</v>
      </c>
      <c r="I27" s="43">
        <v>15.185</v>
      </c>
      <c r="J27" s="43">
        <v>62</v>
      </c>
      <c r="K27" s="44" t="s">
        <v>53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71</v>
      </c>
      <c r="K28" s="51" t="s">
        <v>50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85</v>
      </c>
      <c r="F30" s="43">
        <v>60</v>
      </c>
      <c r="G30" s="43">
        <v>0.72</v>
      </c>
      <c r="H30" s="43">
        <v>3.06</v>
      </c>
      <c r="I30" s="43">
        <v>3.3</v>
      </c>
      <c r="J30" s="43">
        <v>43.8</v>
      </c>
      <c r="K30" s="51" t="s">
        <v>86</v>
      </c>
      <c r="L30" s="43"/>
    </row>
    <row r="31" spans="1:12" ht="14.4" x14ac:dyDescent="0.3">
      <c r="A31" s="14"/>
      <c r="B31" s="15"/>
      <c r="C31" s="11"/>
      <c r="D31" s="6" t="s">
        <v>23</v>
      </c>
      <c r="E31" s="42" t="s">
        <v>54</v>
      </c>
      <c r="F31" s="43">
        <v>20</v>
      </c>
      <c r="G31" s="43">
        <v>1</v>
      </c>
      <c r="H31" s="43">
        <v>0.2</v>
      </c>
      <c r="I31" s="43">
        <v>9</v>
      </c>
      <c r="J31" s="43">
        <v>44</v>
      </c>
      <c r="K31" s="51" t="s">
        <v>50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527</v>
      </c>
      <c r="G32" s="19">
        <f t="shared" ref="G32" si="6">SUM(G25:G31)</f>
        <v>19.183999999999997</v>
      </c>
      <c r="H32" s="19">
        <f t="shared" ref="H32" si="7">SUM(H25:H31)</f>
        <v>17.091999999999999</v>
      </c>
      <c r="I32" s="19">
        <f t="shared" ref="I32" si="8">SUM(I25:I31)</f>
        <v>59.644999999999996</v>
      </c>
      <c r="J32" s="19">
        <f t="shared" ref="J32:L32" si="9">SUM(J25:J31)</f>
        <v>473.40000000000003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527</v>
      </c>
      <c r="G43" s="32">
        <f t="shared" ref="G43" si="14">G32+G42</f>
        <v>19.183999999999997</v>
      </c>
      <c r="H43" s="32">
        <f t="shared" ref="H43" si="15">H32+H42</f>
        <v>17.091999999999999</v>
      </c>
      <c r="I43" s="32">
        <f t="shared" ref="I43" si="16">I32+I42</f>
        <v>59.644999999999996</v>
      </c>
      <c r="J43" s="32">
        <f t="shared" ref="J43:L43" si="17">J32+J42</f>
        <v>473.40000000000003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100</v>
      </c>
      <c r="G44" s="40">
        <v>10.65</v>
      </c>
      <c r="H44" s="40">
        <v>10.76</v>
      </c>
      <c r="I44" s="40">
        <v>11.63</v>
      </c>
      <c r="J44" s="40">
        <v>185.96</v>
      </c>
      <c r="K44" s="41" t="s">
        <v>56</v>
      </c>
      <c r="L44" s="40"/>
    </row>
    <row r="45" spans="1:12" ht="14.4" x14ac:dyDescent="0.3">
      <c r="A45" s="23"/>
      <c r="B45" s="15"/>
      <c r="C45" s="11"/>
      <c r="D45" s="6" t="s">
        <v>44</v>
      </c>
      <c r="E45" s="42" t="s">
        <v>87</v>
      </c>
      <c r="F45" s="43">
        <v>153</v>
      </c>
      <c r="G45" s="43">
        <v>5.0999999999999996</v>
      </c>
      <c r="H45" s="43">
        <v>4.468</v>
      </c>
      <c r="I45" s="43">
        <v>28.5</v>
      </c>
      <c r="J45" s="43">
        <v>187</v>
      </c>
      <c r="K45" s="44" t="s">
        <v>57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0.28999999999999998</v>
      </c>
      <c r="H46" s="43">
        <v>0.02</v>
      </c>
      <c r="I46" s="43">
        <v>27.8</v>
      </c>
      <c r="J46" s="43">
        <v>113</v>
      </c>
      <c r="K46" s="44" t="s">
        <v>68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71</v>
      </c>
      <c r="K47" s="51" t="s">
        <v>50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88</v>
      </c>
      <c r="F49" s="43">
        <v>60</v>
      </c>
      <c r="G49" s="43">
        <v>0.72</v>
      </c>
      <c r="H49" s="43">
        <v>3.6</v>
      </c>
      <c r="I49" s="43">
        <v>6.72</v>
      </c>
      <c r="J49" s="43">
        <v>62.4</v>
      </c>
      <c r="K49" s="44" t="s">
        <v>89</v>
      </c>
      <c r="L49" s="43"/>
    </row>
    <row r="50" spans="1:12" ht="14.4" x14ac:dyDescent="0.3">
      <c r="A50" s="23"/>
      <c r="B50" s="15"/>
      <c r="C50" s="11"/>
      <c r="D50" s="6" t="s">
        <v>23</v>
      </c>
      <c r="E50" s="42" t="s">
        <v>54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51" t="s">
        <v>50</v>
      </c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563</v>
      </c>
      <c r="G51" s="19">
        <f t="shared" ref="G51" si="18">SUM(G44:G50)</f>
        <v>20.04</v>
      </c>
      <c r="H51" s="19">
        <f t="shared" ref="H51" si="19">SUM(H44:H50)</f>
        <v>19.288</v>
      </c>
      <c r="I51" s="19">
        <f t="shared" ref="I51" si="20">SUM(I44:I50)</f>
        <v>98.410000000000011</v>
      </c>
      <c r="J51" s="19">
        <f t="shared" ref="J51:L51" si="21">SUM(J44:J50)</f>
        <v>663.36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563</v>
      </c>
      <c r="G62" s="32">
        <f t="shared" ref="G62" si="26">G51+G61</f>
        <v>20.04</v>
      </c>
      <c r="H62" s="32">
        <f t="shared" ref="H62" si="27">H51+H61</f>
        <v>19.288</v>
      </c>
      <c r="I62" s="32">
        <f t="shared" ref="I62" si="28">I51+I61</f>
        <v>98.410000000000011</v>
      </c>
      <c r="J62" s="32">
        <f t="shared" ref="J62:L62" si="29">J51+J61</f>
        <v>663.36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92</v>
      </c>
      <c r="F63" s="40">
        <v>90</v>
      </c>
      <c r="G63" s="40">
        <v>6.47</v>
      </c>
      <c r="H63" s="40">
        <v>12.46</v>
      </c>
      <c r="I63" s="40">
        <v>2.97</v>
      </c>
      <c r="J63" s="40">
        <v>129.19999999999999</v>
      </c>
      <c r="K63" s="41" t="s">
        <v>93</v>
      </c>
      <c r="L63" s="40"/>
    </row>
    <row r="64" spans="1:12" ht="14.4" x14ac:dyDescent="0.3">
      <c r="A64" s="23"/>
      <c r="B64" s="15"/>
      <c r="C64" s="11"/>
      <c r="D64" s="6" t="s">
        <v>21</v>
      </c>
      <c r="E64" s="42" t="s">
        <v>58</v>
      </c>
      <c r="F64" s="43">
        <v>150</v>
      </c>
      <c r="G64" s="43">
        <v>3.09</v>
      </c>
      <c r="H64" s="43">
        <v>8.2799999999999994</v>
      </c>
      <c r="I64" s="43">
        <v>22</v>
      </c>
      <c r="J64" s="43">
        <v>172</v>
      </c>
      <c r="K64" s="44" t="s">
        <v>59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60</v>
      </c>
      <c r="F65" s="43">
        <v>207</v>
      </c>
      <c r="G65" s="43">
        <v>0.2</v>
      </c>
      <c r="H65" s="43">
        <v>0</v>
      </c>
      <c r="I65" s="43">
        <v>13.7</v>
      </c>
      <c r="J65" s="43">
        <v>56</v>
      </c>
      <c r="K65" s="44" t="s">
        <v>61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71</v>
      </c>
      <c r="K66" s="51" t="s">
        <v>50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90</v>
      </c>
      <c r="F68" s="43">
        <v>60</v>
      </c>
      <c r="G68" s="43">
        <v>0.78</v>
      </c>
      <c r="H68" s="43">
        <v>1.94</v>
      </c>
      <c r="I68" s="43">
        <v>3.87</v>
      </c>
      <c r="J68" s="43">
        <v>36</v>
      </c>
      <c r="K68" s="44" t="s">
        <v>91</v>
      </c>
      <c r="L68" s="43"/>
    </row>
    <row r="69" spans="1:12" ht="14.4" x14ac:dyDescent="0.3">
      <c r="A69" s="23"/>
      <c r="B69" s="15"/>
      <c r="C69" s="11"/>
      <c r="D69" s="6" t="s">
        <v>23</v>
      </c>
      <c r="E69" s="42" t="s">
        <v>54</v>
      </c>
      <c r="F69" s="43">
        <v>20</v>
      </c>
      <c r="G69" s="43">
        <v>1</v>
      </c>
      <c r="H69" s="43">
        <v>0.2</v>
      </c>
      <c r="I69" s="43">
        <v>9</v>
      </c>
      <c r="J69" s="43">
        <v>44</v>
      </c>
      <c r="K69" s="51" t="s">
        <v>50</v>
      </c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557</v>
      </c>
      <c r="G70" s="19">
        <f t="shared" ref="G70" si="30">SUM(G63:G69)</f>
        <v>13.819999999999997</v>
      </c>
      <c r="H70" s="19">
        <f t="shared" ref="H70" si="31">SUM(H63:H69)</f>
        <v>23.12</v>
      </c>
      <c r="I70" s="19">
        <f t="shared" ref="I70" si="32">SUM(I63:I69)</f>
        <v>66.3</v>
      </c>
      <c r="J70" s="19">
        <f t="shared" ref="J70:L70" si="33">SUM(J63:J69)</f>
        <v>508.2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557</v>
      </c>
      <c r="G81" s="32">
        <f t="shared" ref="G81" si="38">G70+G80</f>
        <v>13.819999999999997</v>
      </c>
      <c r="H81" s="32">
        <f t="shared" ref="H81" si="39">H70+H80</f>
        <v>23.12</v>
      </c>
      <c r="I81" s="32">
        <f t="shared" ref="I81" si="40">I70+I80</f>
        <v>66.3</v>
      </c>
      <c r="J81" s="32">
        <f t="shared" ref="J81:L81" si="41">J70+J80</f>
        <v>508.2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200</v>
      </c>
      <c r="G82" s="40">
        <v>21.84</v>
      </c>
      <c r="H82" s="40">
        <v>17.63</v>
      </c>
      <c r="I82" s="40">
        <v>24.96</v>
      </c>
      <c r="J82" s="40">
        <v>346</v>
      </c>
      <c r="K82" s="41" t="s">
        <v>63</v>
      </c>
      <c r="L82" s="40"/>
    </row>
    <row r="83" spans="1:12" ht="14.4" x14ac:dyDescent="0.3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1.1100000000000001</v>
      </c>
      <c r="H84" s="43">
        <v>7.0000000000000007E-2</v>
      </c>
      <c r="I84" s="43">
        <v>26</v>
      </c>
      <c r="J84" s="43">
        <v>106.8</v>
      </c>
      <c r="K84" s="44" t="s">
        <v>64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71</v>
      </c>
      <c r="K85" s="51" t="s">
        <v>50</v>
      </c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45</v>
      </c>
      <c r="F86" s="43">
        <v>100</v>
      </c>
      <c r="G86" s="43">
        <v>0.4</v>
      </c>
      <c r="H86" s="43">
        <v>0.4</v>
      </c>
      <c r="I86" s="43">
        <v>7.35</v>
      </c>
      <c r="J86" s="43">
        <v>47</v>
      </c>
      <c r="K86" s="44" t="s">
        <v>49</v>
      </c>
      <c r="L86" s="43"/>
    </row>
    <row r="87" spans="1:12" ht="14.4" x14ac:dyDescent="0.3">
      <c r="A87" s="23"/>
      <c r="B87" s="15"/>
      <c r="C87" s="11"/>
      <c r="D87" s="6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 t="s">
        <v>23</v>
      </c>
      <c r="E88" s="42" t="s">
        <v>54</v>
      </c>
      <c r="F88" s="43">
        <v>20</v>
      </c>
      <c r="G88" s="43">
        <v>1</v>
      </c>
      <c r="H88" s="43">
        <v>0.2</v>
      </c>
      <c r="I88" s="43">
        <v>9</v>
      </c>
      <c r="J88" s="43">
        <v>44</v>
      </c>
      <c r="K88" s="51" t="s">
        <v>50</v>
      </c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26.63</v>
      </c>
      <c r="H89" s="19">
        <f t="shared" ref="H89" si="43">SUM(H82:H88)</f>
        <v>18.539999999999996</v>
      </c>
      <c r="I89" s="19">
        <f t="shared" ref="I89" si="44">SUM(I82:I88)</f>
        <v>82.07</v>
      </c>
      <c r="J89" s="19">
        <f t="shared" ref="J89:L89" si="45">SUM(J82:J88)</f>
        <v>614.79999999999995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550</v>
      </c>
      <c r="G100" s="32">
        <f t="shared" ref="G100" si="50">G89+G99</f>
        <v>26.63</v>
      </c>
      <c r="H100" s="32">
        <f t="shared" ref="H100" si="51">H89+H99</f>
        <v>18.539999999999996</v>
      </c>
      <c r="I100" s="32">
        <f t="shared" ref="I100" si="52">I89+I99</f>
        <v>82.07</v>
      </c>
      <c r="J100" s="32">
        <f t="shared" ref="J100:L100" si="53">J89+J99</f>
        <v>614.79999999999995</v>
      </c>
      <c r="K100" s="32"/>
      <c r="L100" s="32">
        <f t="shared" si="53"/>
        <v>0</v>
      </c>
    </row>
    <row r="101" spans="1:12" ht="15.75" customHeight="1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65</v>
      </c>
      <c r="F101" s="40">
        <v>90</v>
      </c>
      <c r="G101" s="40">
        <v>4.01</v>
      </c>
      <c r="H101" s="40">
        <v>6.84</v>
      </c>
      <c r="I101" s="40">
        <v>5.07</v>
      </c>
      <c r="J101" s="40">
        <v>97.9</v>
      </c>
      <c r="K101" s="41" t="s">
        <v>66</v>
      </c>
      <c r="L101" s="40"/>
    </row>
    <row r="102" spans="1:12" ht="14.4" x14ac:dyDescent="0.3">
      <c r="A102" s="23"/>
      <c r="B102" s="15"/>
      <c r="C102" s="11"/>
      <c r="D102" s="6" t="s">
        <v>21</v>
      </c>
      <c r="E102" s="42" t="s">
        <v>87</v>
      </c>
      <c r="F102" s="43">
        <v>153</v>
      </c>
      <c r="G102" s="43">
        <v>5.0999999999999996</v>
      </c>
      <c r="H102" s="43">
        <v>4.468</v>
      </c>
      <c r="I102" s="43">
        <v>28.5</v>
      </c>
      <c r="J102" s="43">
        <v>187</v>
      </c>
      <c r="K102" s="44" t="s">
        <v>57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67</v>
      </c>
      <c r="F103" s="43">
        <v>200</v>
      </c>
      <c r="G103" s="43">
        <v>0.28999999999999998</v>
      </c>
      <c r="H103" s="43">
        <v>0.02</v>
      </c>
      <c r="I103" s="43">
        <v>27.8</v>
      </c>
      <c r="J103" s="43">
        <v>113</v>
      </c>
      <c r="K103" s="44" t="s">
        <v>68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71</v>
      </c>
      <c r="K104" s="51" t="s">
        <v>50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76</v>
      </c>
      <c r="F106" s="43">
        <v>60</v>
      </c>
      <c r="G106" s="43">
        <v>0.85</v>
      </c>
      <c r="H106" s="43">
        <v>3.65</v>
      </c>
      <c r="I106" s="43">
        <v>11.6</v>
      </c>
      <c r="J106" s="43">
        <v>56</v>
      </c>
      <c r="K106" s="44" t="s">
        <v>77</v>
      </c>
      <c r="L106" s="43"/>
    </row>
    <row r="107" spans="1:12" ht="14.4" x14ac:dyDescent="0.3">
      <c r="A107" s="23"/>
      <c r="B107" s="15"/>
      <c r="C107" s="11"/>
      <c r="D107" s="6" t="s">
        <v>23</v>
      </c>
      <c r="E107" s="42" t="s">
        <v>54</v>
      </c>
      <c r="F107" s="43">
        <v>20</v>
      </c>
      <c r="G107" s="43">
        <v>1</v>
      </c>
      <c r="H107" s="43">
        <v>0.2</v>
      </c>
      <c r="I107" s="43">
        <v>9</v>
      </c>
      <c r="J107" s="43">
        <v>44</v>
      </c>
      <c r="K107" s="51" t="s">
        <v>50</v>
      </c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553</v>
      </c>
      <c r="G108" s="19">
        <f t="shared" ref="G108:J108" si="54">SUM(G101:G107)</f>
        <v>13.529999999999998</v>
      </c>
      <c r="H108" s="19">
        <f t="shared" si="54"/>
        <v>15.417999999999999</v>
      </c>
      <c r="I108" s="19">
        <f t="shared" si="54"/>
        <v>96.73</v>
      </c>
      <c r="J108" s="19">
        <f t="shared" si="54"/>
        <v>568.9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1</v>
      </c>
      <c r="B119" s="30">
        <f>B101</f>
        <v>6</v>
      </c>
      <c r="C119" s="61" t="s">
        <v>4</v>
      </c>
      <c r="D119" s="62"/>
      <c r="E119" s="31"/>
      <c r="F119" s="32">
        <f>F108+F118</f>
        <v>553</v>
      </c>
      <c r="G119" s="32">
        <f t="shared" ref="G119:J119" si="58">G108+G118</f>
        <v>13.529999999999998</v>
      </c>
      <c r="H119" s="32">
        <f t="shared" si="58"/>
        <v>15.417999999999999</v>
      </c>
      <c r="I119" s="32">
        <f t="shared" si="58"/>
        <v>96.73</v>
      </c>
      <c r="J119" s="32">
        <f t="shared" si="58"/>
        <v>568.9</v>
      </c>
      <c r="K119" s="32"/>
      <c r="L119" s="32">
        <f t="shared" ref="L119" si="59">L108+L118</f>
        <v>0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69</v>
      </c>
      <c r="F120" s="40">
        <v>100</v>
      </c>
      <c r="G120" s="40">
        <v>12.54</v>
      </c>
      <c r="H120" s="40">
        <v>19.04</v>
      </c>
      <c r="I120" s="40">
        <v>9.93</v>
      </c>
      <c r="J120" s="40">
        <v>261.20999999999998</v>
      </c>
      <c r="K120" s="41" t="s">
        <v>70</v>
      </c>
      <c r="L120" s="40"/>
    </row>
    <row r="121" spans="1:12" ht="14.4" x14ac:dyDescent="0.3">
      <c r="A121" s="14"/>
      <c r="B121" s="15"/>
      <c r="C121" s="11"/>
      <c r="D121" s="42" t="s">
        <v>21</v>
      </c>
      <c r="E121" s="42" t="s">
        <v>83</v>
      </c>
      <c r="F121" s="43">
        <v>153</v>
      </c>
      <c r="G121" s="43">
        <v>6.6619999999999999</v>
      </c>
      <c r="H121" s="43">
        <v>9.0239999999999991</v>
      </c>
      <c r="I121" s="43">
        <v>34</v>
      </c>
      <c r="J121" s="43">
        <v>170</v>
      </c>
      <c r="K121" s="44" t="s">
        <v>48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60</v>
      </c>
      <c r="F122" s="43">
        <v>207</v>
      </c>
      <c r="G122" s="43">
        <v>0.2</v>
      </c>
      <c r="H122" s="43"/>
      <c r="I122" s="43">
        <v>13.7</v>
      </c>
      <c r="J122" s="43">
        <v>56</v>
      </c>
      <c r="K122" s="44" t="s">
        <v>61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71</v>
      </c>
      <c r="K123" s="51" t="s">
        <v>50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>
        <v>0.4</v>
      </c>
      <c r="H124" s="43">
        <v>0.4</v>
      </c>
      <c r="I124" s="43">
        <v>7.35</v>
      </c>
      <c r="J124" s="43">
        <v>47</v>
      </c>
      <c r="K124" s="44" t="s">
        <v>49</v>
      </c>
      <c r="L124" s="43"/>
    </row>
    <row r="125" spans="1:12" ht="14.4" x14ac:dyDescent="0.3">
      <c r="A125" s="14"/>
      <c r="B125" s="15"/>
      <c r="C125" s="11"/>
      <c r="D125" s="6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 t="s">
        <v>23</v>
      </c>
      <c r="E126" s="42" t="s">
        <v>54</v>
      </c>
      <c r="F126" s="43">
        <v>20</v>
      </c>
      <c r="G126" s="43">
        <v>1</v>
      </c>
      <c r="H126" s="43">
        <v>0.2</v>
      </c>
      <c r="I126" s="43">
        <v>9</v>
      </c>
      <c r="J126" s="43">
        <v>44</v>
      </c>
      <c r="K126" s="51" t="s">
        <v>50</v>
      </c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0">SUM(G120:G126)</f>
        <v>23.081999999999997</v>
      </c>
      <c r="H127" s="19">
        <f t="shared" si="60"/>
        <v>28.903999999999996</v>
      </c>
      <c r="I127" s="19">
        <f t="shared" si="60"/>
        <v>88.74</v>
      </c>
      <c r="J127" s="19">
        <f t="shared" si="60"/>
        <v>649.21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61" t="s">
        <v>4</v>
      </c>
      <c r="D138" s="62"/>
      <c r="E138" s="31"/>
      <c r="F138" s="32">
        <f>F127+F137</f>
        <v>610</v>
      </c>
      <c r="G138" s="32">
        <f t="shared" ref="G138" si="64">G127+G137</f>
        <v>23.081999999999997</v>
      </c>
      <c r="H138" s="32">
        <f t="shared" ref="H138" si="65">H127+H137</f>
        <v>28.903999999999996</v>
      </c>
      <c r="I138" s="32">
        <f t="shared" ref="I138" si="66">I127+I137</f>
        <v>88.74</v>
      </c>
      <c r="J138" s="32">
        <f t="shared" ref="J138:L138" si="67">J127+J137</f>
        <v>649.21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54" t="s">
        <v>47</v>
      </c>
      <c r="F139" s="40">
        <v>200</v>
      </c>
      <c r="G139" s="40">
        <v>13.31</v>
      </c>
      <c r="H139" s="40">
        <v>12.41</v>
      </c>
      <c r="I139" s="40">
        <v>22.34</v>
      </c>
      <c r="J139" s="40">
        <v>254.29</v>
      </c>
      <c r="K139" s="55" t="s">
        <v>71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52" t="s">
        <v>52</v>
      </c>
      <c r="F141" s="43">
        <v>217</v>
      </c>
      <c r="G141" s="43">
        <v>8.4000000000000005E-2</v>
      </c>
      <c r="H141" s="43">
        <v>1.2E-2</v>
      </c>
      <c r="I141" s="43">
        <v>15.185</v>
      </c>
      <c r="J141" s="43">
        <v>62</v>
      </c>
      <c r="K141" s="53" t="s">
        <v>53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71</v>
      </c>
      <c r="K142" s="51" t="s">
        <v>50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52" t="s">
        <v>90</v>
      </c>
      <c r="F144" s="43">
        <v>60</v>
      </c>
      <c r="G144" s="43">
        <v>0.78</v>
      </c>
      <c r="H144" s="43">
        <v>1.94</v>
      </c>
      <c r="I144" s="43">
        <v>3.87</v>
      </c>
      <c r="J144" s="43">
        <v>36</v>
      </c>
      <c r="K144" s="53" t="s">
        <v>91</v>
      </c>
      <c r="L144" s="43"/>
    </row>
    <row r="145" spans="1:12" ht="14.4" x14ac:dyDescent="0.3">
      <c r="A145" s="23"/>
      <c r="B145" s="15"/>
      <c r="C145" s="11"/>
      <c r="D145" s="6" t="s">
        <v>23</v>
      </c>
      <c r="E145" s="42" t="s">
        <v>54</v>
      </c>
      <c r="F145" s="43">
        <v>20</v>
      </c>
      <c r="G145" s="43">
        <v>1</v>
      </c>
      <c r="H145" s="43">
        <v>0.2</v>
      </c>
      <c r="I145" s="43">
        <v>9</v>
      </c>
      <c r="J145" s="43">
        <v>44</v>
      </c>
      <c r="K145" s="51" t="s">
        <v>50</v>
      </c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527</v>
      </c>
      <c r="G146" s="19">
        <f t="shared" ref="G146:J146" si="68">SUM(G139:G145)</f>
        <v>17.454000000000001</v>
      </c>
      <c r="H146" s="19">
        <f t="shared" si="68"/>
        <v>14.802</v>
      </c>
      <c r="I146" s="19">
        <f t="shared" si="68"/>
        <v>65.155000000000001</v>
      </c>
      <c r="J146" s="19">
        <f t="shared" si="68"/>
        <v>467.28999999999996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61" t="s">
        <v>4</v>
      </c>
      <c r="D157" s="62"/>
      <c r="E157" s="31"/>
      <c r="F157" s="32">
        <f>F146+F156</f>
        <v>527</v>
      </c>
      <c r="G157" s="32">
        <f t="shared" ref="G157" si="72">G146+G156</f>
        <v>17.454000000000001</v>
      </c>
      <c r="H157" s="32">
        <f t="shared" ref="H157" si="73">H146+H156</f>
        <v>14.802</v>
      </c>
      <c r="I157" s="32">
        <f t="shared" ref="I157" si="74">I146+I156</f>
        <v>65.155000000000001</v>
      </c>
      <c r="J157" s="32">
        <f t="shared" ref="J157:L157" si="75">J146+J156</f>
        <v>467.28999999999996</v>
      </c>
      <c r="K157" s="32"/>
      <c r="L157" s="32">
        <f t="shared" si="75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54" t="s">
        <v>72</v>
      </c>
      <c r="F158" s="40">
        <v>90</v>
      </c>
      <c r="G158" s="40">
        <v>11</v>
      </c>
      <c r="H158" s="40">
        <v>4.24</v>
      </c>
      <c r="I158" s="40">
        <v>8.32</v>
      </c>
      <c r="J158" s="40">
        <v>122.6</v>
      </c>
      <c r="K158" s="55" t="s">
        <v>73</v>
      </c>
      <c r="L158" s="40"/>
    </row>
    <row r="159" spans="1:12" ht="14.4" x14ac:dyDescent="0.3">
      <c r="A159" s="23"/>
      <c r="B159" s="15"/>
      <c r="C159" s="11"/>
      <c r="D159" s="6" t="s">
        <v>21</v>
      </c>
      <c r="E159" s="52" t="s">
        <v>58</v>
      </c>
      <c r="F159" s="43">
        <v>150</v>
      </c>
      <c r="G159" s="43">
        <v>3.09</v>
      </c>
      <c r="H159" s="43">
        <v>8.2799999999999994</v>
      </c>
      <c r="I159" s="43">
        <v>22</v>
      </c>
      <c r="J159" s="43">
        <v>172</v>
      </c>
      <c r="K159" s="53" t="s">
        <v>59</v>
      </c>
      <c r="L159" s="43"/>
    </row>
    <row r="160" spans="1:12" ht="14.4" x14ac:dyDescent="0.3">
      <c r="A160" s="23"/>
      <c r="B160" s="15"/>
      <c r="C160" s="11"/>
      <c r="D160" s="7" t="s">
        <v>22</v>
      </c>
      <c r="E160" s="52" t="s">
        <v>67</v>
      </c>
      <c r="F160" s="43">
        <v>200</v>
      </c>
      <c r="G160" s="43">
        <v>0.28999999999999998</v>
      </c>
      <c r="H160" s="43">
        <v>0.02</v>
      </c>
      <c r="I160" s="43">
        <v>27.8</v>
      </c>
      <c r="J160" s="43">
        <v>113</v>
      </c>
      <c r="K160" s="53" t="s">
        <v>68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71</v>
      </c>
      <c r="K161" s="51" t="s">
        <v>50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52" t="s">
        <v>88</v>
      </c>
      <c r="F163" s="43">
        <v>60</v>
      </c>
      <c r="G163" s="43">
        <v>0.72</v>
      </c>
      <c r="H163" s="43">
        <v>3.6</v>
      </c>
      <c r="I163" s="43">
        <v>6.72</v>
      </c>
      <c r="J163" s="43">
        <v>62.4</v>
      </c>
      <c r="K163" s="53" t="s">
        <v>89</v>
      </c>
      <c r="L163" s="43"/>
    </row>
    <row r="164" spans="1:12" ht="14.4" x14ac:dyDescent="0.3">
      <c r="A164" s="23"/>
      <c r="B164" s="15"/>
      <c r="C164" s="11"/>
      <c r="D164" s="6" t="s">
        <v>23</v>
      </c>
      <c r="E164" s="42" t="s">
        <v>54</v>
      </c>
      <c r="F164" s="43">
        <v>20</v>
      </c>
      <c r="G164" s="43">
        <v>1</v>
      </c>
      <c r="H164" s="43">
        <v>0.2</v>
      </c>
      <c r="I164" s="43">
        <v>9</v>
      </c>
      <c r="J164" s="43">
        <v>44</v>
      </c>
      <c r="K164" s="51" t="s">
        <v>50</v>
      </c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6">SUM(G158:G164)</f>
        <v>18.38</v>
      </c>
      <c r="H165" s="19">
        <f t="shared" si="76"/>
        <v>16.579999999999998</v>
      </c>
      <c r="I165" s="19">
        <f t="shared" si="76"/>
        <v>88.600000000000009</v>
      </c>
      <c r="J165" s="19">
        <f t="shared" si="76"/>
        <v>585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61" t="s">
        <v>4</v>
      </c>
      <c r="D176" s="62"/>
      <c r="E176" s="31"/>
      <c r="F176" s="32">
        <f>F165+F175</f>
        <v>550</v>
      </c>
      <c r="G176" s="32">
        <f t="shared" ref="G176" si="80">G165+G175</f>
        <v>18.38</v>
      </c>
      <c r="H176" s="32">
        <f t="shared" ref="H176" si="81">H165+H175</f>
        <v>16.579999999999998</v>
      </c>
      <c r="I176" s="32">
        <f t="shared" ref="I176" si="82">I165+I175</f>
        <v>88.600000000000009</v>
      </c>
      <c r="J176" s="32">
        <f t="shared" ref="J176:L176" si="83">J165+J175</f>
        <v>585</v>
      </c>
      <c r="K176" s="32"/>
      <c r="L176" s="32">
        <f t="shared" si="83"/>
        <v>0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54" t="s">
        <v>74</v>
      </c>
      <c r="F177" s="56">
        <v>90</v>
      </c>
      <c r="G177" s="40">
        <v>9.23</v>
      </c>
      <c r="H177" s="40">
        <v>9.5</v>
      </c>
      <c r="I177" s="40">
        <v>12.96</v>
      </c>
      <c r="J177" s="40">
        <v>171.27</v>
      </c>
      <c r="K177" s="55" t="s">
        <v>75</v>
      </c>
      <c r="L177" s="40"/>
    </row>
    <row r="178" spans="1:12" ht="14.4" x14ac:dyDescent="0.3">
      <c r="A178" s="23"/>
      <c r="B178" s="15"/>
      <c r="C178" s="11"/>
      <c r="D178" s="6" t="s">
        <v>21</v>
      </c>
      <c r="E178" s="52" t="s">
        <v>94</v>
      </c>
      <c r="F178" s="43">
        <v>153</v>
      </c>
      <c r="G178" s="43">
        <v>5.65</v>
      </c>
      <c r="H178" s="43">
        <v>4.47</v>
      </c>
      <c r="I178" s="43">
        <v>28</v>
      </c>
      <c r="J178" s="43">
        <v>175</v>
      </c>
      <c r="K178" s="53" t="s">
        <v>48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2" t="s">
        <v>60</v>
      </c>
      <c r="F179" s="57">
        <v>207</v>
      </c>
      <c r="G179" s="43">
        <v>0.2</v>
      </c>
      <c r="H179" s="43"/>
      <c r="I179" s="43">
        <v>13.7</v>
      </c>
      <c r="J179" s="43">
        <v>56</v>
      </c>
      <c r="K179" s="53" t="s">
        <v>61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71</v>
      </c>
      <c r="K180" s="51" t="s">
        <v>50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52" t="s">
        <v>76</v>
      </c>
      <c r="F182" s="43">
        <v>60</v>
      </c>
      <c r="G182" s="43">
        <v>0.85</v>
      </c>
      <c r="H182" s="43">
        <v>3.65</v>
      </c>
      <c r="I182" s="43">
        <v>11.6</v>
      </c>
      <c r="J182" s="43">
        <v>56</v>
      </c>
      <c r="K182" s="53" t="s">
        <v>77</v>
      </c>
      <c r="L182" s="43"/>
    </row>
    <row r="183" spans="1:12" ht="14.4" x14ac:dyDescent="0.3">
      <c r="A183" s="23"/>
      <c r="B183" s="15"/>
      <c r="C183" s="11"/>
      <c r="D183" s="6" t="s">
        <v>23</v>
      </c>
      <c r="E183" s="42" t="s">
        <v>54</v>
      </c>
      <c r="F183" s="43">
        <v>20</v>
      </c>
      <c r="G183" s="43">
        <v>1</v>
      </c>
      <c r="H183" s="43">
        <v>0.2</v>
      </c>
      <c r="I183" s="43">
        <v>9</v>
      </c>
      <c r="J183" s="43">
        <v>44</v>
      </c>
      <c r="K183" s="51" t="s">
        <v>50</v>
      </c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4">SUM(G177:G183)</f>
        <v>19.21</v>
      </c>
      <c r="H184" s="19">
        <f t="shared" si="84"/>
        <v>18.059999999999999</v>
      </c>
      <c r="I184" s="19">
        <f t="shared" si="84"/>
        <v>90.02</v>
      </c>
      <c r="J184" s="19">
        <f t="shared" si="84"/>
        <v>573.27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61" t="s">
        <v>4</v>
      </c>
      <c r="D195" s="62"/>
      <c r="E195" s="31"/>
      <c r="F195" s="32">
        <f>F184+F194</f>
        <v>560</v>
      </c>
      <c r="G195" s="32">
        <f t="shared" ref="G195" si="88">G184+G194</f>
        <v>19.21</v>
      </c>
      <c r="H195" s="32">
        <f t="shared" ref="H195" si="89">H184+H194</f>
        <v>18.059999999999999</v>
      </c>
      <c r="I195" s="32">
        <f t="shared" ref="I195" si="90">I184+I194</f>
        <v>90.02</v>
      </c>
      <c r="J195" s="32">
        <f t="shared" ref="J195:L195" si="91">J184+J194</f>
        <v>573.27</v>
      </c>
      <c r="K195" s="32"/>
      <c r="L195" s="32">
        <f t="shared" si="91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54" t="s">
        <v>95</v>
      </c>
      <c r="F196" s="40">
        <v>100</v>
      </c>
      <c r="G196" s="40">
        <v>11.47</v>
      </c>
      <c r="H196" s="40">
        <v>10.6</v>
      </c>
      <c r="I196" s="40">
        <v>11.25</v>
      </c>
      <c r="J196" s="40">
        <v>183.6</v>
      </c>
      <c r="K196" s="55" t="s">
        <v>96</v>
      </c>
      <c r="L196" s="40"/>
    </row>
    <row r="197" spans="1:12" ht="14.4" x14ac:dyDescent="0.3">
      <c r="A197" s="23"/>
      <c r="B197" s="15"/>
      <c r="C197" s="11"/>
      <c r="D197" s="6" t="s">
        <v>21</v>
      </c>
      <c r="E197" s="52" t="s">
        <v>97</v>
      </c>
      <c r="F197" s="43">
        <v>153</v>
      </c>
      <c r="G197" s="43">
        <v>17.25</v>
      </c>
      <c r="H197" s="43">
        <v>1.2</v>
      </c>
      <c r="I197" s="43">
        <v>38.1</v>
      </c>
      <c r="J197" s="43">
        <v>232</v>
      </c>
      <c r="K197" s="53" t="s">
        <v>78</v>
      </c>
      <c r="L197" s="43"/>
    </row>
    <row r="198" spans="1:12" ht="14.4" x14ac:dyDescent="0.3">
      <c r="A198" s="23"/>
      <c r="B198" s="15"/>
      <c r="C198" s="11"/>
      <c r="D198" s="7" t="s">
        <v>22</v>
      </c>
      <c r="E198" s="52" t="s">
        <v>79</v>
      </c>
      <c r="F198" s="43">
        <v>200</v>
      </c>
      <c r="G198" s="43">
        <v>0.2</v>
      </c>
      <c r="H198" s="43">
        <v>0.2</v>
      </c>
      <c r="I198" s="43">
        <v>18.399999999999999</v>
      </c>
      <c r="J198" s="43">
        <v>76.3</v>
      </c>
      <c r="K198" s="53" t="s">
        <v>80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42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71</v>
      </c>
      <c r="K199" s="51" t="s">
        <v>50</v>
      </c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 t="s">
        <v>26</v>
      </c>
      <c r="E201" s="52" t="s">
        <v>85</v>
      </c>
      <c r="F201" s="43">
        <v>60</v>
      </c>
      <c r="G201" s="43">
        <v>0.72</v>
      </c>
      <c r="H201" s="43">
        <v>3.06</v>
      </c>
      <c r="I201" s="43">
        <v>3.3</v>
      </c>
      <c r="J201" s="43">
        <v>43.8</v>
      </c>
      <c r="K201" s="66" t="s">
        <v>86</v>
      </c>
      <c r="L201" s="43"/>
    </row>
    <row r="202" spans="1:12" ht="14.4" x14ac:dyDescent="0.3">
      <c r="A202" s="23"/>
      <c r="B202" s="15"/>
      <c r="C202" s="11"/>
      <c r="D202" s="6" t="s">
        <v>23</v>
      </c>
      <c r="E202" s="42" t="s">
        <v>54</v>
      </c>
      <c r="F202" s="43">
        <v>20</v>
      </c>
      <c r="G202" s="43">
        <v>1</v>
      </c>
      <c r="H202" s="43">
        <v>0.2</v>
      </c>
      <c r="I202" s="43">
        <v>9</v>
      </c>
      <c r="J202" s="43">
        <v>44</v>
      </c>
      <c r="K202" s="51" t="s">
        <v>50</v>
      </c>
      <c r="L202" s="43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563</v>
      </c>
      <c r="G203" s="19">
        <f t="shared" ref="G203:J203" si="92">SUM(G196:G202)</f>
        <v>32.92</v>
      </c>
      <c r="H203" s="19">
        <f t="shared" si="92"/>
        <v>15.499999999999998</v>
      </c>
      <c r="I203" s="19">
        <f t="shared" si="92"/>
        <v>94.81</v>
      </c>
      <c r="J203" s="19">
        <f t="shared" si="92"/>
        <v>650.70000000000005</v>
      </c>
      <c r="K203" s="25"/>
      <c r="L203" s="19">
        <f t="shared" ref="L203" si="93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61" t="s">
        <v>4</v>
      </c>
      <c r="D214" s="62"/>
      <c r="E214" s="31"/>
      <c r="F214" s="32">
        <f>F203+F213</f>
        <v>563</v>
      </c>
      <c r="G214" s="32">
        <f t="shared" ref="G214:J214" si="96">G203+G213</f>
        <v>32.92</v>
      </c>
      <c r="H214" s="32">
        <f t="shared" si="96"/>
        <v>15.499999999999998</v>
      </c>
      <c r="I214" s="32">
        <f t="shared" si="96"/>
        <v>94.81</v>
      </c>
      <c r="J214" s="32">
        <f t="shared" si="96"/>
        <v>650.70000000000005</v>
      </c>
      <c r="K214" s="32"/>
      <c r="L214" s="32">
        <f t="shared" ref="L214" si="97">L203+L213</f>
        <v>0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90</v>
      </c>
      <c r="G215" s="40">
        <v>4.01</v>
      </c>
      <c r="H215" s="40">
        <v>6.84</v>
      </c>
      <c r="I215" s="40">
        <v>5.07</v>
      </c>
      <c r="J215" s="40">
        <v>97.9</v>
      </c>
      <c r="K215" s="41" t="s">
        <v>66</v>
      </c>
      <c r="L215" s="40"/>
    </row>
    <row r="216" spans="1:12" ht="13.8" customHeight="1" x14ac:dyDescent="0.3">
      <c r="A216" s="23"/>
      <c r="B216" s="15"/>
      <c r="C216" s="11"/>
      <c r="D216" s="67" t="s">
        <v>21</v>
      </c>
      <c r="E216" s="42" t="s">
        <v>83</v>
      </c>
      <c r="F216" s="43">
        <v>153</v>
      </c>
      <c r="G216" s="43">
        <v>6.6619999999999999</v>
      </c>
      <c r="H216" s="43">
        <v>9.0239999999999991</v>
      </c>
      <c r="I216" s="43">
        <v>34</v>
      </c>
      <c r="J216" s="43">
        <v>170</v>
      </c>
      <c r="K216" s="44" t="s">
        <v>48</v>
      </c>
      <c r="L216" s="43"/>
    </row>
    <row r="217" spans="1:12" ht="14.4" x14ac:dyDescent="0.3">
      <c r="A217" s="23"/>
      <c r="B217" s="15"/>
      <c r="C217" s="11"/>
      <c r="D217" s="7" t="s">
        <v>22</v>
      </c>
      <c r="E217" s="52" t="s">
        <v>52</v>
      </c>
      <c r="F217" s="43">
        <v>217</v>
      </c>
      <c r="G217" s="43">
        <v>8.4000000000000005E-2</v>
      </c>
      <c r="H217" s="43">
        <v>1.2E-2</v>
      </c>
      <c r="I217" s="43">
        <v>15.185</v>
      </c>
      <c r="J217" s="43">
        <v>62</v>
      </c>
      <c r="K217" s="53" t="s">
        <v>53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42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71</v>
      </c>
      <c r="K218" s="51" t="s">
        <v>50</v>
      </c>
      <c r="L218" s="43"/>
    </row>
    <row r="219" spans="1:12" ht="14.4" x14ac:dyDescent="0.3">
      <c r="A219" s="23"/>
      <c r="B219" s="15"/>
      <c r="C219" s="11"/>
      <c r="D219" s="7" t="s">
        <v>24</v>
      </c>
      <c r="E219" s="52" t="s">
        <v>45</v>
      </c>
      <c r="F219" s="43">
        <v>100</v>
      </c>
      <c r="G219" s="43">
        <v>0.4</v>
      </c>
      <c r="H219" s="43">
        <v>0.4</v>
      </c>
      <c r="I219" s="43">
        <v>7.35</v>
      </c>
      <c r="J219" s="43">
        <v>47</v>
      </c>
      <c r="K219" s="53" t="s">
        <v>49</v>
      </c>
      <c r="L219" s="43"/>
    </row>
    <row r="220" spans="1:12" ht="14.4" x14ac:dyDescent="0.3">
      <c r="A220" s="23"/>
      <c r="B220" s="15"/>
      <c r="C220" s="11"/>
      <c r="D220" s="6" t="s">
        <v>26</v>
      </c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 t="s">
        <v>23</v>
      </c>
      <c r="E221" s="42" t="s">
        <v>54</v>
      </c>
      <c r="F221" s="43">
        <v>20</v>
      </c>
      <c r="G221" s="43">
        <v>1</v>
      </c>
      <c r="H221" s="43">
        <v>0.2</v>
      </c>
      <c r="I221" s="43">
        <v>9</v>
      </c>
      <c r="J221" s="43">
        <v>44</v>
      </c>
      <c r="K221" s="51" t="s">
        <v>50</v>
      </c>
      <c r="L221" s="43"/>
    </row>
    <row r="222" spans="1:12" ht="14.4" x14ac:dyDescent="0.3">
      <c r="A222" s="24"/>
      <c r="B222" s="17"/>
      <c r="C222" s="8"/>
      <c r="D222" s="18" t="s">
        <v>33</v>
      </c>
      <c r="E222" s="9"/>
      <c r="F222" s="19">
        <f>SUM(F215:F221)</f>
        <v>610</v>
      </c>
      <c r="G222" s="19">
        <f t="shared" ref="G222:J222" si="98">SUM(G215:G221)</f>
        <v>14.436</v>
      </c>
      <c r="H222" s="19">
        <f t="shared" si="98"/>
        <v>16.715999999999998</v>
      </c>
      <c r="I222" s="19">
        <f t="shared" si="98"/>
        <v>85.364999999999995</v>
      </c>
      <c r="J222" s="19">
        <f t="shared" si="98"/>
        <v>491.9</v>
      </c>
      <c r="K222" s="25"/>
      <c r="L222" s="19">
        <f t="shared" ref="L222" si="99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61" t="s">
        <v>4</v>
      </c>
      <c r="D233" s="62"/>
      <c r="E233" s="31"/>
      <c r="F233" s="32">
        <f>F222+F232</f>
        <v>610</v>
      </c>
      <c r="G233" s="32">
        <f t="shared" ref="G233:J233" si="102">G222+G232</f>
        <v>14.436</v>
      </c>
      <c r="H233" s="32">
        <f t="shared" si="102"/>
        <v>16.715999999999998</v>
      </c>
      <c r="I233" s="32">
        <f t="shared" si="102"/>
        <v>85.364999999999995</v>
      </c>
      <c r="J233" s="32">
        <f t="shared" si="102"/>
        <v>491.9</v>
      </c>
      <c r="K233" s="32"/>
      <c r="L233" s="32">
        <f t="shared" ref="L233" si="103">L222+L232</f>
        <v>0</v>
      </c>
    </row>
    <row r="234" spans="1:12" ht="13.8" thickBot="1" x14ac:dyDescent="0.3">
      <c r="A234" s="27"/>
      <c r="B234" s="28"/>
      <c r="C234" s="63" t="s">
        <v>5</v>
      </c>
      <c r="D234" s="64"/>
      <c r="E234" s="6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564.16666666666663</v>
      </c>
      <c r="G234" s="34">
        <f>(G24+G43+G62+G81+G100+G119+G138+G157+G176+G195+G214+G233)/(IF(G24=0,0,1)+IF(G43=0,0,1)+IF(G62=0,0,1)+IF(G81=0,0,1)+IF(G100=0,0,1)+IF(G119=0,0,1)+IF(G138=0,0,1)+IF(G157=0,0,1)+IF(G176=0,0,1)+IF(G195=0,0,1)+IF(G214=0,0,1)+IF(G233=0,0,1))</f>
        <v>19.867333333333331</v>
      </c>
      <c r="H234" s="34">
        <f t="shared" ref="G234:H234" si="104">(H24+H43+H62+H81+H100+H119+H138+H157+H176+H195+H214+H233)/(IF(H24=0,0,1)+IF(H43=0,0,1)+IF(H62=0,0,1)+IF(H81=0,0,1)+IF(H100=0,0,1)+IF(H119=0,0,1)+IF(H138=0,0,1)+IF(H157=0,0,1)+IF(H176=0,0,1)+IF(H195=0,0,1)+IF(H214=0,0,1)+IF(H233=0,0,1))</f>
        <v>18.445333333333334</v>
      </c>
      <c r="I234" s="34">
        <f t="shared" ref="I234" si="105">(I24+I43+I62+I81+I100+I119+I138+I157+I176+I195+I214+I233)/(IF(I24=0,0,1)+IF(I43=0,0,1)+IF(I62=0,0,1)+IF(I81=0,0,1)+IF(I100=0,0,1)+IF(I119=0,0,1)+IF(I138=0,0,1)+IF(I157=0,0,1)+IF(I176=0,0,1)+IF(I195=0,0,1)+IF(I214=0,0,1)+IF(I233=0,0,1))</f>
        <v>83.666250000000005</v>
      </c>
      <c r="J234" s="34">
        <f t="shared" ref="J234" si="106">(J24+J43+J62+J81+J100+J119+J138+J157+J176+J195+J214+J233)/(IF(J24=0,0,1)+IF(J43=0,0,1)+IF(J62=0,0,1)+IF(J81=0,0,1)+IF(J100=0,0,1)+IF(J119=0,0,1)+IF(J138=0,0,1)+IF(J157=0,0,1)+IF(J176=0,0,1)+IF(J195=0,0,1)+IF(J214=0,0,1)+IF(J233=0,0,1))</f>
        <v>564.69083333333333</v>
      </c>
      <c r="K234" s="34"/>
      <c r="L234" s="34" t="e">
        <f t="shared" ref="L234" si="107">(L24+L43+L62+L81+L100+L119+L138+L157+L176+L195+L214+L233)/(IF(L24=0,0,1)+IF(L43=0,0,1)+IF(L62=0,0,1)+IF(L81=0,0,1)+IF(L100=0,0,1)+IF(L119=0,0,1)+IF(L138=0,0,1)+IF(L157=0,0,1)+IF(L176=0,0,1)+IF(L195=0,0,1)+IF(L214=0,0,1)+IF(L233=0,0,1))</f>
        <v>#DIV/0!</v>
      </c>
    </row>
  </sheetData>
  <mergeCells count="16">
    <mergeCell ref="C233:D233"/>
    <mergeCell ref="C81:D81"/>
    <mergeCell ref="C100:D100"/>
    <mergeCell ref="C24:D24"/>
    <mergeCell ref="C234:E234"/>
    <mergeCell ref="C195:D195"/>
    <mergeCell ref="C138:D138"/>
    <mergeCell ref="C157:D157"/>
    <mergeCell ref="C176:D176"/>
    <mergeCell ref="C119:D119"/>
    <mergeCell ref="C214:D21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2025-08-19T09:20:38Z</dcterms:modified>
</cp:coreProperties>
</file>