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9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213" i="1" l="1"/>
  <c r="G213" i="1"/>
  <c r="H213" i="1"/>
  <c r="I213" i="1"/>
  <c r="J213" i="1"/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J234" i="1"/>
  <c r="L234" i="1"/>
  <c r="F234" i="1"/>
  <c r="I234" i="1"/>
  <c r="G234" i="1"/>
</calcChain>
</file>

<file path=xl/sharedStrings.xml><?xml version="1.0" encoding="utf-8"?>
<sst xmlns="http://schemas.openxmlformats.org/spreadsheetml/2006/main" count="315" uniqueCount="107">
  <si>
    <t>Прием пищи</t>
  </si>
  <si>
    <t>Белки</t>
  </si>
  <si>
    <t>Жиры</t>
  </si>
  <si>
    <t>Углеводы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</si>
  <si>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</si>
  <si>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</si>
  <si>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</si>
  <si>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</si>
  <si>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</si>
  <si>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</si>
  <si>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</si>
  <si>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</si>
  <si>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</si>
  <si>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</si>
  <si>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</si>
  <si>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</si>
  <si>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</si>
  <si>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</si>
  <si>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</si>
  <si>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</si>
  <si>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</si>
  <si>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</si>
  <si>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</si>
  <si>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</si>
  <si>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</si>
  <si>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</si>
  <si>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</si>
  <si>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</si>
  <si>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</si>
  <si>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</si>
  <si>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</si>
  <si>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</si>
  <si>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</si>
  <si>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</si>
  <si>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</si>
  <si>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</si>
  <si>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</si>
  <si>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</si>
  <si>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</t>
  </si>
  <si>
    <t>ржаной</t>
  </si>
  <si>
    <t>сырники из творога с кашей молочной Дружба с маслом сливочным</t>
  </si>
  <si>
    <t>чай полусладкий</t>
  </si>
  <si>
    <t>яблоки</t>
  </si>
  <si>
    <t>376/2017</t>
  </si>
  <si>
    <t>чай полусладкий с лимоном</t>
  </si>
  <si>
    <t>377/2017</t>
  </si>
  <si>
    <t>15/2017</t>
  </si>
  <si>
    <t>сыр порционно</t>
  </si>
  <si>
    <t>свекла отварная дольками</t>
  </si>
  <si>
    <t>чай полусладкий с яблоком</t>
  </si>
  <si>
    <t>пшенийчный/ржаной</t>
  </si>
  <si>
    <t>пшеничный/ржаной</t>
  </si>
  <si>
    <t>компот из свежих яблок</t>
  </si>
  <si>
    <t>342/2017</t>
  </si>
  <si>
    <t>компот из сухофруктов</t>
  </si>
  <si>
    <t>349/2017</t>
  </si>
  <si>
    <t>Итого  1 за день:</t>
  </si>
  <si>
    <t>Итого за  2 день:</t>
  </si>
  <si>
    <t>Итого за 3 день:</t>
  </si>
  <si>
    <t>Итого за 4 день:</t>
  </si>
  <si>
    <t>Итого за 5 день:</t>
  </si>
  <si>
    <t>Итого за 6 день:</t>
  </si>
  <si>
    <t>Итого за 7 день:</t>
  </si>
  <si>
    <t>Итого за 8 день:</t>
  </si>
  <si>
    <t>Итого за 9 день:</t>
  </si>
  <si>
    <t>Итого за 10 день:</t>
  </si>
  <si>
    <t>Итого за 11 день:</t>
  </si>
  <si>
    <t>Итого за 12 день:</t>
  </si>
  <si>
    <t>директор</t>
  </si>
  <si>
    <t xml:space="preserve">ттк </t>
  </si>
  <si>
    <t>ржаной\пшеничный</t>
  </si>
  <si>
    <t>котлета домашняя из говядины с кашей гречневой рассыпчатой с маслом сливочным</t>
  </si>
  <si>
    <t>кофейный напиток с молоком</t>
  </si>
  <si>
    <t>379/2017</t>
  </si>
  <si>
    <t>котлета из мяса птицы с кашей гречневой рассыпчатой, с маслом сливочным</t>
  </si>
  <si>
    <t>птица запеченная с гороховым пюре</t>
  </si>
  <si>
    <t>293- 199/2017</t>
  </si>
  <si>
    <t>тефтели мясные в томатном соусе с макаронными изделиями с сливочным маслом</t>
  </si>
  <si>
    <t>279-331-203/2017</t>
  </si>
  <si>
    <t>салат из зеленого горошка к/с</t>
  </si>
  <si>
    <t>жаркое по-домашнему с овощами и индейкой</t>
  </si>
  <si>
    <t>биточки рыбные с рисом отварным рассыпчатым и сливочным маслом</t>
  </si>
  <si>
    <t>биточки рыбные со сметанным соусом и картофельным пюре</t>
  </si>
  <si>
    <t>234/2015-312/2017</t>
  </si>
  <si>
    <t>салат из отварной свеклы</t>
  </si>
  <si>
    <t>52/2017</t>
  </si>
  <si>
    <t>стр. 184/2012</t>
  </si>
  <si>
    <t>стр.144/2012</t>
  </si>
  <si>
    <t>стр. 134, 144/2012</t>
  </si>
  <si>
    <t>Фрикассе из куриной грудки с  пюре картофельным, сливочным маслом  и тушеной капустой</t>
  </si>
  <si>
    <t>ттк, 312, 321/2017</t>
  </si>
  <si>
    <t>стр.184,2012</t>
  </si>
  <si>
    <t>стр. 168,  2012</t>
  </si>
  <si>
    <t>№10, 2016</t>
  </si>
  <si>
    <t>стр. 134/2012</t>
  </si>
  <si>
    <t>стр. 134, 144, /2012</t>
  </si>
  <si>
    <t>плов из куриной грудки с рисовой крупой</t>
  </si>
  <si>
    <t>265/2017</t>
  </si>
  <si>
    <t>стр. 134,144, /2012</t>
  </si>
  <si>
    <t>стр. 184, 2012</t>
  </si>
  <si>
    <t>279/2017,366/2016,203/2017</t>
  </si>
  <si>
    <t>стр. 144, /2012</t>
  </si>
  <si>
    <t>котлеты Аппетитные с овощным рагу</t>
  </si>
  <si>
    <t>стр.184/2012</t>
  </si>
  <si>
    <t>тефтели мясные запеченные в томатном соусе с макаронными изделиями с сливочным маслом</t>
  </si>
  <si>
    <t>МБОУ "Новоаксубаевская НОШ"</t>
  </si>
  <si>
    <t>Гурьянова Т.Н.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</si>
</sst>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5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3" fillId="0" borderId="1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7" fontId="1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93" activePane="bottomRight" state="frozen"/>
      <selection pane="topRight" activeCell="E1" sqref="E1"/>
      <selection pane="bottomLeft" activeCell="A6" sqref="A6"/>
      <selection pane="bottomRight" activeCell="O3" sqref="O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72" t="s">
        <v>105</v>
      </c>
      <c r="D1" s="73"/>
      <c r="E1" s="73"/>
      <c r="F1" s="12" t="s">
        <v>15</v>
      </c>
      <c r="G1" s="2" t="s">
        <v>16</v>
      </c>
      <c r="H1" s="74" t="s">
        <v>68</v>
      </c>
      <c r="I1" s="75"/>
      <c r="J1" s="75"/>
      <c r="K1" s="75"/>
    </row>
    <row r="2" spans="1:12" ht="18" x14ac:dyDescent="0.2">
      <c r="A2" s="34" t="s">
        <v>5</v>
      </c>
      <c r="C2" s="2"/>
      <c r="G2" s="2" t="s">
        <v>17</v>
      </c>
      <c r="H2" s="75" t="s">
        <v>106</v>
      </c>
      <c r="I2" s="75"/>
      <c r="J2" s="75"/>
      <c r="K2" s="75"/>
    </row>
    <row r="3" spans="1:12" ht="17.25" customHeight="1" x14ac:dyDescent="0.2">
      <c r="A3" s="4" t="s">
        <v>7</v>
      </c>
      <c r="C3" s="2"/>
      <c r="D3" s="3"/>
      <c r="E3" s="37" t="s">
        <v>8</v>
      </c>
      <c r="G3" s="2" t="s">
        <v>18</v>
      </c>
      <c r="H3" s="47">
        <v>1</v>
      </c>
      <c r="I3" s="47">
        <v>3</v>
      </c>
      <c r="J3" s="48">
        <v>2025</v>
      </c>
      <c r="K3" s="49"/>
    </row>
    <row r="4" spans="1:12" x14ac:dyDescent="0.2">
      <c r="C4" s="2"/>
      <c r="D4" s="4"/>
      <c r="H4" s="46" t="s">
        <v>35</v>
      </c>
      <c r="I4" s="46" t="s">
        <v>36</v>
      </c>
      <c r="J4" s="46" t="s">
        <v>37</v>
      </c>
    </row>
    <row r="5" spans="1:12" ht="33.75" x14ac:dyDescent="0.2">
      <c r="A5" s="44" t="s">
        <v>13</v>
      </c>
      <c r="B5" s="45" t="s">
        <v>14</v>
      </c>
      <c r="C5" s="35" t="s">
        <v>0</v>
      </c>
      <c r="D5" s="35" t="s">
        <v>12</v>
      </c>
      <c r="E5" s="35" t="s">
        <v>11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9</v>
      </c>
      <c r="K5" s="36" t="s">
        <v>10</v>
      </c>
      <c r="L5" s="35" t="s">
        <v>34</v>
      </c>
    </row>
    <row r="6" spans="1:12" ht="25.5" x14ac:dyDescent="0.25">
      <c r="A6" s="64">
        <v>1</v>
      </c>
      <c r="B6" s="20">
        <v>1</v>
      </c>
      <c r="C6" s="21" t="s">
        <v>19</v>
      </c>
      <c r="D6" s="5" t="s">
        <v>20</v>
      </c>
      <c r="E6" s="50" t="s">
        <v>40</v>
      </c>
      <c r="F6" s="51">
        <v>215</v>
      </c>
      <c r="G6" s="51">
        <v>14</v>
      </c>
      <c r="H6" s="51">
        <v>15</v>
      </c>
      <c r="I6" s="51">
        <v>32</v>
      </c>
      <c r="J6" s="51">
        <v>331</v>
      </c>
      <c r="K6" s="52" t="s">
        <v>38</v>
      </c>
      <c r="L6" s="39">
        <v>49.15</v>
      </c>
    </row>
    <row r="7" spans="1:12" ht="15" x14ac:dyDescent="0.25">
      <c r="A7" s="22"/>
      <c r="B7" s="15"/>
      <c r="C7" s="11"/>
      <c r="D7" s="6" t="s">
        <v>25</v>
      </c>
      <c r="E7" s="53"/>
      <c r="F7" s="54"/>
      <c r="G7" s="54"/>
      <c r="H7" s="54"/>
      <c r="I7" s="54"/>
      <c r="J7" s="54"/>
      <c r="K7" s="55"/>
      <c r="L7" s="42"/>
    </row>
    <row r="8" spans="1:12" ht="15" x14ac:dyDescent="0.25">
      <c r="A8" s="22"/>
      <c r="B8" s="15"/>
      <c r="C8" s="11"/>
      <c r="D8" s="7" t="s">
        <v>21</v>
      </c>
      <c r="E8" s="53" t="s">
        <v>41</v>
      </c>
      <c r="F8" s="54">
        <v>200</v>
      </c>
      <c r="G8" s="54">
        <v>0</v>
      </c>
      <c r="H8" s="54">
        <v>0</v>
      </c>
      <c r="I8" s="54">
        <v>10</v>
      </c>
      <c r="J8" s="54">
        <v>40</v>
      </c>
      <c r="K8" s="55" t="s">
        <v>43</v>
      </c>
      <c r="L8" s="42">
        <v>1.32</v>
      </c>
    </row>
    <row r="9" spans="1:12" ht="25.5" x14ac:dyDescent="0.25">
      <c r="A9" s="22"/>
      <c r="B9" s="15"/>
      <c r="C9" s="11"/>
      <c r="D9" s="7" t="s">
        <v>22</v>
      </c>
      <c r="E9" s="53" t="s">
        <v>39</v>
      </c>
      <c r="F9" s="54">
        <v>30</v>
      </c>
      <c r="G9" s="54">
        <v>2</v>
      </c>
      <c r="H9" s="54">
        <v>0</v>
      </c>
      <c r="I9" s="54">
        <v>12</v>
      </c>
      <c r="J9" s="54">
        <v>60</v>
      </c>
      <c r="K9" s="55" t="s">
        <v>87</v>
      </c>
      <c r="L9" s="42">
        <v>4.96</v>
      </c>
    </row>
    <row r="10" spans="1:12" ht="25.5" x14ac:dyDescent="0.25">
      <c r="A10" s="22"/>
      <c r="B10" s="15"/>
      <c r="C10" s="11"/>
      <c r="D10" s="7" t="s">
        <v>23</v>
      </c>
      <c r="E10" s="53" t="s">
        <v>42</v>
      </c>
      <c r="F10" s="54">
        <v>100</v>
      </c>
      <c r="G10" s="54">
        <v>0</v>
      </c>
      <c r="H10" s="54">
        <v>0</v>
      </c>
      <c r="I10" s="54">
        <v>10</v>
      </c>
      <c r="J10" s="54">
        <v>43</v>
      </c>
      <c r="K10" s="55" t="s">
        <v>86</v>
      </c>
      <c r="L10" s="42">
        <v>14</v>
      </c>
    </row>
    <row r="11" spans="1:12" ht="15" x14ac:dyDescent="0.25">
      <c r="A11" s="22"/>
      <c r="B11" s="15"/>
      <c r="C11" s="11"/>
      <c r="D11" s="6"/>
      <c r="E11" s="53"/>
      <c r="F11" s="54"/>
      <c r="G11" s="54"/>
      <c r="H11" s="54"/>
      <c r="I11" s="54"/>
      <c r="J11" s="54"/>
      <c r="K11" s="55"/>
      <c r="L11" s="42"/>
    </row>
    <row r="12" spans="1:12" ht="15" x14ac:dyDescent="0.25">
      <c r="A12" s="22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3"/>
      <c r="B13" s="17"/>
      <c r="C13" s="8"/>
      <c r="D13" s="18" t="s">
        <v>32</v>
      </c>
      <c r="E13" s="9"/>
      <c r="F13" s="19">
        <f>SUM(F6:F12)</f>
        <v>545</v>
      </c>
      <c r="G13" s="19">
        <f t="shared" ref="G13:J13" si="0">SUM(G6:G12)</f>
        <v>16</v>
      </c>
      <c r="H13" s="19">
        <f t="shared" si="0"/>
        <v>15</v>
      </c>
      <c r="I13" s="19">
        <f t="shared" si="0"/>
        <v>64</v>
      </c>
      <c r="J13" s="19">
        <f t="shared" si="0"/>
        <v>474</v>
      </c>
      <c r="K13" s="24"/>
      <c r="L13" s="19">
        <f t="shared" ref="L13" si="1">SUM(L6:L12)</f>
        <v>69.430000000000007</v>
      </c>
    </row>
    <row r="14" spans="1:12" ht="15" x14ac:dyDescent="0.25">
      <c r="A14" s="25">
        <f>A6</f>
        <v>1</v>
      </c>
      <c r="B14" s="13">
        <f>B6</f>
        <v>1</v>
      </c>
      <c r="C14" s="10" t="s">
        <v>24</v>
      </c>
      <c r="D14" s="7" t="s">
        <v>25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2"/>
      <c r="B15" s="15"/>
      <c r="C15" s="11"/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2"/>
      <c r="B16" s="15"/>
      <c r="C16" s="11"/>
      <c r="D16" s="7" t="s">
        <v>27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2"/>
      <c r="B17" s="15"/>
      <c r="C17" s="11"/>
      <c r="D17" s="7" t="s">
        <v>28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2"/>
      <c r="B18" s="15"/>
      <c r="C18" s="11"/>
      <c r="D18" s="7" t="s">
        <v>29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2"/>
      <c r="B19" s="15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2"/>
      <c r="B20" s="15"/>
      <c r="C20" s="11"/>
      <c r="D20" s="7" t="s">
        <v>31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2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2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3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4"/>
      <c r="L23" s="19">
        <f t="shared" ref="L23" si="3">SUM(L14:L22)</f>
        <v>0</v>
      </c>
    </row>
    <row r="24" spans="1:12" ht="15" x14ac:dyDescent="0.2">
      <c r="A24" s="28">
        <f>A6</f>
        <v>1</v>
      </c>
      <c r="B24" s="29">
        <f>B6</f>
        <v>1</v>
      </c>
      <c r="C24" s="70" t="s">
        <v>56</v>
      </c>
      <c r="D24" s="71"/>
      <c r="E24" s="30"/>
      <c r="F24" s="31">
        <f>F13+F23</f>
        <v>545</v>
      </c>
      <c r="G24" s="31">
        <f t="shared" ref="G24:J24" si="4">G13+G23</f>
        <v>16</v>
      </c>
      <c r="H24" s="31">
        <f t="shared" si="4"/>
        <v>15</v>
      </c>
      <c r="I24" s="31">
        <f t="shared" si="4"/>
        <v>64</v>
      </c>
      <c r="J24" s="31">
        <f t="shared" si="4"/>
        <v>474</v>
      </c>
      <c r="K24" s="31"/>
      <c r="L24" s="31">
        <f t="shared" ref="L24" si="5">L13+L23</f>
        <v>69.430000000000007</v>
      </c>
    </row>
    <row r="25" spans="1:12" ht="25.5" x14ac:dyDescent="0.25">
      <c r="A25" s="63">
        <v>1</v>
      </c>
      <c r="B25" s="15">
        <v>2</v>
      </c>
      <c r="C25" s="21" t="s">
        <v>19</v>
      </c>
      <c r="D25" s="5" t="s">
        <v>20</v>
      </c>
      <c r="E25" s="50" t="s">
        <v>104</v>
      </c>
      <c r="F25" s="51">
        <v>283</v>
      </c>
      <c r="G25" s="51">
        <v>14</v>
      </c>
      <c r="H25" s="51">
        <v>20</v>
      </c>
      <c r="I25" s="51">
        <v>48</v>
      </c>
      <c r="J25" s="51">
        <v>388</v>
      </c>
      <c r="K25" s="52" t="s">
        <v>78</v>
      </c>
      <c r="L25" s="39">
        <v>61.25</v>
      </c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21</v>
      </c>
      <c r="E27" s="53" t="s">
        <v>44</v>
      </c>
      <c r="F27" s="42">
        <v>200</v>
      </c>
      <c r="G27" s="42">
        <v>0</v>
      </c>
      <c r="H27" s="42">
        <v>0</v>
      </c>
      <c r="I27" s="42">
        <v>10</v>
      </c>
      <c r="J27" s="42">
        <v>41</v>
      </c>
      <c r="K27" s="43" t="s">
        <v>45</v>
      </c>
      <c r="L27" s="42">
        <v>3.2</v>
      </c>
    </row>
    <row r="28" spans="1:12" ht="25.5" x14ac:dyDescent="0.25">
      <c r="A28" s="14"/>
      <c r="B28" s="15"/>
      <c r="C28" s="11"/>
      <c r="D28" s="7" t="s">
        <v>22</v>
      </c>
      <c r="E28" s="41" t="s">
        <v>70</v>
      </c>
      <c r="F28" s="54">
        <v>60</v>
      </c>
      <c r="G28" s="54">
        <v>4</v>
      </c>
      <c r="H28" s="54">
        <v>0</v>
      </c>
      <c r="I28" s="54">
        <v>27</v>
      </c>
      <c r="J28" s="54">
        <v>130</v>
      </c>
      <c r="K28" s="55" t="s">
        <v>88</v>
      </c>
      <c r="L28" s="42">
        <v>4.96</v>
      </c>
    </row>
    <row r="29" spans="1:12" ht="15" x14ac:dyDescent="0.25">
      <c r="A29" s="14"/>
      <c r="B29" s="15"/>
      <c r="C29" s="11"/>
      <c r="D29" s="7"/>
      <c r="E29" s="53"/>
      <c r="F29" s="54"/>
      <c r="G29" s="54"/>
      <c r="H29" s="54"/>
      <c r="I29" s="54"/>
      <c r="J29" s="54"/>
      <c r="K29" s="55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543</v>
      </c>
      <c r="G32" s="19">
        <f t="shared" ref="G32" si="6">SUM(G25:G31)</f>
        <v>18</v>
      </c>
      <c r="H32" s="19">
        <f t="shared" ref="H32" si="7">SUM(H25:H31)</f>
        <v>20</v>
      </c>
      <c r="I32" s="19">
        <f t="shared" ref="I32" si="8">SUM(I25:I31)</f>
        <v>85</v>
      </c>
      <c r="J32" s="19">
        <f t="shared" ref="J32:L32" si="9">SUM(J25:J31)</f>
        <v>559</v>
      </c>
      <c r="K32" s="24"/>
      <c r="L32" s="19">
        <f t="shared" si="9"/>
        <v>69.41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26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27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28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29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30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31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4"/>
      <c r="L42" s="19">
        <f t="shared" si="13"/>
        <v>0</v>
      </c>
    </row>
    <row r="43" spans="1:12" ht="15.75" customHeight="1" x14ac:dyDescent="0.2">
      <c r="A43" s="32">
        <f>A25</f>
        <v>1</v>
      </c>
      <c r="B43" s="32">
        <f>B25</f>
        <v>2</v>
      </c>
      <c r="C43" s="70" t="s">
        <v>57</v>
      </c>
      <c r="D43" s="71"/>
      <c r="E43" s="30"/>
      <c r="F43" s="31">
        <f>F32+F42</f>
        <v>543</v>
      </c>
      <c r="G43" s="31">
        <f t="shared" ref="G43" si="14">G32+G42</f>
        <v>18</v>
      </c>
      <c r="H43" s="31">
        <f t="shared" ref="H43" si="15">H32+H42</f>
        <v>20</v>
      </c>
      <c r="I43" s="31">
        <f t="shared" ref="I43" si="16">I32+I42</f>
        <v>85</v>
      </c>
      <c r="J43" s="31">
        <f t="shared" ref="J43:L43" si="17">J32+J42</f>
        <v>559</v>
      </c>
      <c r="K43" s="31"/>
      <c r="L43" s="31">
        <f t="shared" si="17"/>
        <v>69.41</v>
      </c>
    </row>
    <row r="44" spans="1:12" ht="25.5" x14ac:dyDescent="0.25">
      <c r="A44" s="64">
        <v>1</v>
      </c>
      <c r="B44" s="20">
        <v>3</v>
      </c>
      <c r="C44" s="21" t="s">
        <v>19</v>
      </c>
      <c r="D44" s="5" t="s">
        <v>20</v>
      </c>
      <c r="E44" s="38" t="s">
        <v>89</v>
      </c>
      <c r="F44" s="39">
        <v>303</v>
      </c>
      <c r="G44" s="39">
        <v>11</v>
      </c>
      <c r="H44" s="39">
        <v>16</v>
      </c>
      <c r="I44" s="39">
        <v>28</v>
      </c>
      <c r="J44" s="39">
        <v>320</v>
      </c>
      <c r="K44" s="40" t="s">
        <v>90</v>
      </c>
      <c r="L44" s="39">
        <v>62</v>
      </c>
    </row>
    <row r="45" spans="1:12" ht="15" x14ac:dyDescent="0.25">
      <c r="A45" s="22"/>
      <c r="B45" s="15"/>
      <c r="C45" s="11"/>
      <c r="D45" s="6" t="s">
        <v>25</v>
      </c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2"/>
      <c r="B46" s="15"/>
      <c r="C46" s="11"/>
      <c r="D46" s="7" t="s">
        <v>21</v>
      </c>
      <c r="E46" s="41" t="s">
        <v>49</v>
      </c>
      <c r="F46" s="42">
        <v>200</v>
      </c>
      <c r="G46" s="42">
        <v>0</v>
      </c>
      <c r="H46" s="42">
        <v>0</v>
      </c>
      <c r="I46" s="42">
        <v>11</v>
      </c>
      <c r="J46" s="42">
        <v>45</v>
      </c>
      <c r="K46" s="43" t="s">
        <v>43</v>
      </c>
      <c r="L46" s="42">
        <v>2.5</v>
      </c>
    </row>
    <row r="47" spans="1:12" ht="25.5" x14ac:dyDescent="0.25">
      <c r="A47" s="22"/>
      <c r="B47" s="15"/>
      <c r="C47" s="11"/>
      <c r="D47" s="7" t="s">
        <v>22</v>
      </c>
      <c r="E47" s="41" t="s">
        <v>70</v>
      </c>
      <c r="F47" s="54">
        <v>65</v>
      </c>
      <c r="G47" s="54">
        <v>5</v>
      </c>
      <c r="H47" s="54">
        <v>0</v>
      </c>
      <c r="I47" s="54">
        <v>32</v>
      </c>
      <c r="J47" s="54">
        <v>153</v>
      </c>
      <c r="K47" s="55" t="s">
        <v>88</v>
      </c>
      <c r="L47" s="42">
        <v>4.96</v>
      </c>
    </row>
    <row r="48" spans="1:12" ht="15" x14ac:dyDescent="0.25">
      <c r="A48" s="22"/>
      <c r="B48" s="15"/>
      <c r="C48" s="11"/>
      <c r="D48" s="7" t="s">
        <v>23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2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2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3"/>
      <c r="B51" s="17"/>
      <c r="C51" s="8"/>
      <c r="D51" s="18" t="s">
        <v>32</v>
      </c>
      <c r="E51" s="9"/>
      <c r="F51" s="19">
        <f>SUM(F44:F50)</f>
        <v>568</v>
      </c>
      <c r="G51" s="19">
        <f t="shared" ref="G51" si="18">SUM(G44:G50)</f>
        <v>16</v>
      </c>
      <c r="H51" s="19">
        <f t="shared" ref="H51" si="19">SUM(H44:H50)</f>
        <v>16</v>
      </c>
      <c r="I51" s="19">
        <f t="shared" ref="I51" si="20">SUM(I44:I50)</f>
        <v>71</v>
      </c>
      <c r="J51" s="19">
        <f t="shared" ref="J51:L51" si="21">SUM(J44:J50)</f>
        <v>518</v>
      </c>
      <c r="K51" s="24"/>
      <c r="L51" s="19">
        <f t="shared" si="21"/>
        <v>69.459999999999994</v>
      </c>
    </row>
    <row r="52" spans="1:12" ht="15" x14ac:dyDescent="0.25">
      <c r="A52" s="25">
        <f>A44</f>
        <v>1</v>
      </c>
      <c r="B52" s="13">
        <f>B44</f>
        <v>3</v>
      </c>
      <c r="C52" s="10" t="s">
        <v>24</v>
      </c>
      <c r="D52" s="7" t="s">
        <v>25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2"/>
      <c r="B53" s="15"/>
      <c r="C53" s="11"/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2"/>
      <c r="B54" s="15"/>
      <c r="C54" s="11"/>
      <c r="D54" s="7" t="s">
        <v>27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2"/>
      <c r="B55" s="15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2"/>
      <c r="B56" s="15"/>
      <c r="C56" s="11"/>
      <c r="D56" s="7" t="s">
        <v>29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2"/>
      <c r="B57" s="15"/>
      <c r="C57" s="11"/>
      <c r="D57" s="7" t="s">
        <v>30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2"/>
      <c r="B58" s="15"/>
      <c r="C58" s="11"/>
      <c r="D58" s="7" t="s">
        <v>31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2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2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3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4"/>
      <c r="L61" s="19">
        <f t="shared" si="25"/>
        <v>0</v>
      </c>
    </row>
    <row r="62" spans="1:12" ht="15.75" customHeight="1" x14ac:dyDescent="0.2">
      <c r="A62" s="28">
        <f>A44</f>
        <v>1</v>
      </c>
      <c r="B62" s="29">
        <f>B44</f>
        <v>3</v>
      </c>
      <c r="C62" s="70" t="s">
        <v>58</v>
      </c>
      <c r="D62" s="71"/>
      <c r="E62" s="30"/>
      <c r="F62" s="31">
        <f>F51+F61</f>
        <v>568</v>
      </c>
      <c r="G62" s="31">
        <f t="shared" ref="G62" si="26">G51+G61</f>
        <v>16</v>
      </c>
      <c r="H62" s="31">
        <f t="shared" ref="H62" si="27">H51+H61</f>
        <v>16</v>
      </c>
      <c r="I62" s="31">
        <f t="shared" ref="I62" si="28">I51+I61</f>
        <v>71</v>
      </c>
      <c r="J62" s="31">
        <f t="shared" ref="J62:L62" si="29">J51+J61</f>
        <v>518</v>
      </c>
      <c r="K62" s="31"/>
      <c r="L62" s="31">
        <f t="shared" si="29"/>
        <v>69.459999999999994</v>
      </c>
    </row>
    <row r="63" spans="1:12" ht="25.5" x14ac:dyDescent="0.25">
      <c r="A63" s="64">
        <v>1</v>
      </c>
      <c r="B63" s="20">
        <v>4</v>
      </c>
      <c r="C63" s="21" t="s">
        <v>19</v>
      </c>
      <c r="D63" s="5" t="s">
        <v>20</v>
      </c>
      <c r="E63" s="38" t="s">
        <v>71</v>
      </c>
      <c r="F63" s="39">
        <v>228</v>
      </c>
      <c r="G63" s="39">
        <v>15</v>
      </c>
      <c r="H63" s="39">
        <v>17</v>
      </c>
      <c r="I63" s="39">
        <v>47</v>
      </c>
      <c r="J63" s="39">
        <v>380</v>
      </c>
      <c r="K63" s="40" t="s">
        <v>69</v>
      </c>
      <c r="L63" s="39">
        <v>39.200000000000003</v>
      </c>
    </row>
    <row r="64" spans="1:12" ht="15" x14ac:dyDescent="0.25">
      <c r="A64" s="22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2"/>
      <c r="B65" s="15"/>
      <c r="C65" s="11"/>
      <c r="D65" s="7" t="s">
        <v>21</v>
      </c>
      <c r="E65" s="41" t="s">
        <v>72</v>
      </c>
      <c r="F65" s="42">
        <v>200</v>
      </c>
      <c r="G65" s="42">
        <v>3</v>
      </c>
      <c r="H65" s="42">
        <v>3</v>
      </c>
      <c r="I65" s="42">
        <v>16</v>
      </c>
      <c r="J65" s="42">
        <v>101</v>
      </c>
      <c r="K65" s="43" t="s">
        <v>73</v>
      </c>
      <c r="L65" s="42">
        <v>12.1</v>
      </c>
    </row>
    <row r="66" spans="1:12" ht="25.5" x14ac:dyDescent="0.25">
      <c r="A66" s="22"/>
      <c r="B66" s="15"/>
      <c r="C66" s="11"/>
      <c r="D66" s="7" t="s">
        <v>22</v>
      </c>
      <c r="E66" s="41" t="s">
        <v>39</v>
      </c>
      <c r="F66" s="54">
        <v>30</v>
      </c>
      <c r="G66" s="54">
        <v>2</v>
      </c>
      <c r="H66" s="54">
        <v>0</v>
      </c>
      <c r="I66" s="54">
        <v>12</v>
      </c>
      <c r="J66" s="54">
        <v>60</v>
      </c>
      <c r="K66" s="55" t="s">
        <v>87</v>
      </c>
      <c r="L66" s="42">
        <v>4.13</v>
      </c>
    </row>
    <row r="67" spans="1:12" ht="25.5" x14ac:dyDescent="0.25">
      <c r="A67" s="22"/>
      <c r="B67" s="15"/>
      <c r="C67" s="11"/>
      <c r="D67" s="7" t="s">
        <v>23</v>
      </c>
      <c r="E67" s="41" t="s">
        <v>42</v>
      </c>
      <c r="F67" s="54">
        <v>100</v>
      </c>
      <c r="G67" s="54">
        <v>0</v>
      </c>
      <c r="H67" s="54">
        <v>0</v>
      </c>
      <c r="I67" s="54">
        <v>10</v>
      </c>
      <c r="J67" s="54">
        <v>41</v>
      </c>
      <c r="K67" s="55" t="s">
        <v>91</v>
      </c>
      <c r="L67" s="42">
        <v>14</v>
      </c>
    </row>
    <row r="68" spans="1:12" ht="15" x14ac:dyDescent="0.25">
      <c r="A68" s="22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2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3"/>
      <c r="B70" s="17"/>
      <c r="C70" s="8"/>
      <c r="D70" s="18" t="s">
        <v>32</v>
      </c>
      <c r="E70" s="9"/>
      <c r="F70" s="19">
        <f>SUM(F63:F69)</f>
        <v>558</v>
      </c>
      <c r="G70" s="19">
        <f t="shared" ref="G70" si="30">SUM(G63:G69)</f>
        <v>20</v>
      </c>
      <c r="H70" s="19">
        <f t="shared" ref="H70" si="31">SUM(H63:H69)</f>
        <v>20</v>
      </c>
      <c r="I70" s="19">
        <f t="shared" ref="I70" si="32">SUM(I63:I69)</f>
        <v>85</v>
      </c>
      <c r="J70" s="19">
        <f t="shared" ref="J70:L70" si="33">SUM(J63:J69)</f>
        <v>582</v>
      </c>
      <c r="K70" s="24"/>
      <c r="L70" s="19">
        <f t="shared" si="33"/>
        <v>69.430000000000007</v>
      </c>
    </row>
    <row r="71" spans="1:12" ht="15" x14ac:dyDescent="0.25">
      <c r="A71" s="25">
        <f>A63</f>
        <v>1</v>
      </c>
      <c r="B71" s="13">
        <f>B63</f>
        <v>4</v>
      </c>
      <c r="C71" s="10" t="s">
        <v>24</v>
      </c>
      <c r="D71" s="7" t="s">
        <v>25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2"/>
      <c r="B72" s="15"/>
      <c r="C72" s="11"/>
      <c r="D72" s="7" t="s">
        <v>26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2"/>
      <c r="B73" s="15"/>
      <c r="C73" s="11"/>
      <c r="D73" s="7" t="s">
        <v>27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2"/>
      <c r="B74" s="15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2"/>
      <c r="B75" s="15"/>
      <c r="C75" s="11"/>
      <c r="D75" s="7" t="s">
        <v>29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2"/>
      <c r="B76" s="15"/>
      <c r="C76" s="11"/>
      <c r="D76" s="7" t="s">
        <v>30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2"/>
      <c r="B77" s="15"/>
      <c r="C77" s="11"/>
      <c r="D77" s="7" t="s">
        <v>31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2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2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3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4"/>
      <c r="L80" s="19">
        <f t="shared" si="37"/>
        <v>0</v>
      </c>
    </row>
    <row r="81" spans="1:12" ht="15.75" customHeight="1" x14ac:dyDescent="0.2">
      <c r="A81" s="28">
        <f>A63</f>
        <v>1</v>
      </c>
      <c r="B81" s="29">
        <f>B63</f>
        <v>4</v>
      </c>
      <c r="C81" s="70" t="s">
        <v>59</v>
      </c>
      <c r="D81" s="71"/>
      <c r="E81" s="30"/>
      <c r="F81" s="31">
        <f>F70+F80</f>
        <v>558</v>
      </c>
      <c r="G81" s="31">
        <f t="shared" ref="G81" si="38">G70+G80</f>
        <v>20</v>
      </c>
      <c r="H81" s="31">
        <f t="shared" ref="H81" si="39">H70+H80</f>
        <v>20</v>
      </c>
      <c r="I81" s="31">
        <f t="shared" ref="I81" si="40">I70+I80</f>
        <v>85</v>
      </c>
      <c r="J81" s="31">
        <f t="shared" ref="J81:L81" si="41">J70+J80</f>
        <v>582</v>
      </c>
      <c r="K81" s="31"/>
      <c r="L81" s="31">
        <f t="shared" si="41"/>
        <v>69.430000000000007</v>
      </c>
    </row>
    <row r="82" spans="1:12" ht="15" x14ac:dyDescent="0.25">
      <c r="A82" s="65">
        <v>1</v>
      </c>
      <c r="B82" s="20">
        <v>5</v>
      </c>
      <c r="C82" s="21" t="s">
        <v>19</v>
      </c>
      <c r="D82" s="5" t="s">
        <v>20</v>
      </c>
      <c r="E82" s="50" t="s">
        <v>80</v>
      </c>
      <c r="F82" s="51">
        <v>200</v>
      </c>
      <c r="G82" s="51">
        <v>15</v>
      </c>
      <c r="H82" s="51">
        <v>20</v>
      </c>
      <c r="I82" s="51">
        <v>40</v>
      </c>
      <c r="J82" s="51">
        <v>360</v>
      </c>
      <c r="K82" s="52" t="s">
        <v>38</v>
      </c>
      <c r="L82" s="39">
        <v>52.4</v>
      </c>
    </row>
    <row r="83" spans="1:12" ht="25.5" x14ac:dyDescent="0.25">
      <c r="A83" s="22"/>
      <c r="B83" s="15"/>
      <c r="C83" s="11"/>
      <c r="D83" s="56" t="s">
        <v>25</v>
      </c>
      <c r="E83" s="53" t="s">
        <v>48</v>
      </c>
      <c r="F83" s="54">
        <v>60</v>
      </c>
      <c r="G83" s="54">
        <v>1</v>
      </c>
      <c r="H83" s="54">
        <v>0</v>
      </c>
      <c r="I83" s="54">
        <v>6</v>
      </c>
      <c r="J83" s="54">
        <v>29</v>
      </c>
      <c r="K83" s="55" t="s">
        <v>92</v>
      </c>
      <c r="L83" s="42">
        <v>7.9</v>
      </c>
    </row>
    <row r="84" spans="1:12" ht="15" x14ac:dyDescent="0.25">
      <c r="A84" s="22"/>
      <c r="B84" s="15"/>
      <c r="C84" s="11"/>
      <c r="D84" s="7" t="s">
        <v>21</v>
      </c>
      <c r="E84" s="53" t="s">
        <v>54</v>
      </c>
      <c r="F84" s="42">
        <v>200</v>
      </c>
      <c r="G84" s="42">
        <v>2</v>
      </c>
      <c r="H84" s="42">
        <v>0</v>
      </c>
      <c r="I84" s="42">
        <v>22</v>
      </c>
      <c r="J84" s="42">
        <v>93</v>
      </c>
      <c r="K84" s="43" t="s">
        <v>55</v>
      </c>
      <c r="L84" s="42">
        <v>4.12</v>
      </c>
    </row>
    <row r="85" spans="1:12" ht="25.5" x14ac:dyDescent="0.25">
      <c r="A85" s="22"/>
      <c r="B85" s="15"/>
      <c r="C85" s="11"/>
      <c r="D85" s="7" t="s">
        <v>22</v>
      </c>
      <c r="E85" s="41" t="s">
        <v>70</v>
      </c>
      <c r="F85" s="54">
        <v>65</v>
      </c>
      <c r="G85" s="54">
        <v>5</v>
      </c>
      <c r="H85" s="54">
        <v>0</v>
      </c>
      <c r="I85" s="54">
        <v>32</v>
      </c>
      <c r="J85" s="54">
        <v>153</v>
      </c>
      <c r="K85" s="55" t="s">
        <v>88</v>
      </c>
      <c r="L85" s="42">
        <v>4.96</v>
      </c>
    </row>
    <row r="86" spans="1:12" ht="15" x14ac:dyDescent="0.25">
      <c r="A86" s="22"/>
      <c r="B86" s="15"/>
      <c r="C86" s="11"/>
      <c r="D86" s="7" t="s">
        <v>23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2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2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3"/>
      <c r="B89" s="17"/>
      <c r="C89" s="8"/>
      <c r="D89" s="18" t="s">
        <v>32</v>
      </c>
      <c r="E89" s="9"/>
      <c r="F89" s="19">
        <f>SUM(F82:F88)</f>
        <v>525</v>
      </c>
      <c r="G89" s="19">
        <f t="shared" ref="G89" si="42">SUM(G82:G88)</f>
        <v>23</v>
      </c>
      <c r="H89" s="19">
        <f t="shared" ref="H89" si="43">SUM(H82:H88)</f>
        <v>20</v>
      </c>
      <c r="I89" s="19">
        <f t="shared" ref="I89" si="44">SUM(I82:I88)</f>
        <v>100</v>
      </c>
      <c r="J89" s="19">
        <f t="shared" ref="J89:L89" si="45">SUM(J82:J88)</f>
        <v>635</v>
      </c>
      <c r="K89" s="24"/>
      <c r="L89" s="19">
        <f t="shared" si="45"/>
        <v>69.38</v>
      </c>
    </row>
    <row r="90" spans="1:12" ht="15" x14ac:dyDescent="0.25">
      <c r="A90" s="25">
        <f>A82</f>
        <v>1</v>
      </c>
      <c r="B90" s="13">
        <f>B82</f>
        <v>5</v>
      </c>
      <c r="C90" s="10" t="s">
        <v>24</v>
      </c>
      <c r="D90" s="7" t="s">
        <v>25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2"/>
      <c r="B91" s="15"/>
      <c r="C91" s="11"/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2"/>
      <c r="B92" s="15"/>
      <c r="C92" s="11"/>
      <c r="D92" s="7" t="s">
        <v>27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2"/>
      <c r="B93" s="15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2"/>
      <c r="B94" s="15"/>
      <c r="C94" s="11"/>
      <c r="D94" s="7" t="s">
        <v>29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2"/>
      <c r="B95" s="15"/>
      <c r="C95" s="11"/>
      <c r="D95" s="7" t="s">
        <v>30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2"/>
      <c r="B96" s="15"/>
      <c r="C96" s="11"/>
      <c r="D96" s="7" t="s">
        <v>31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2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2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3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4"/>
      <c r="L99" s="19">
        <f t="shared" si="49"/>
        <v>0</v>
      </c>
    </row>
    <row r="100" spans="1:12" ht="15.75" customHeight="1" x14ac:dyDescent="0.2">
      <c r="A100" s="28">
        <f>A82</f>
        <v>1</v>
      </c>
      <c r="B100" s="29">
        <f>B82</f>
        <v>5</v>
      </c>
      <c r="C100" s="70" t="s">
        <v>60</v>
      </c>
      <c r="D100" s="71"/>
      <c r="E100" s="30"/>
      <c r="F100" s="31">
        <f>F89+F99</f>
        <v>525</v>
      </c>
      <c r="G100" s="31">
        <f t="shared" ref="G100" si="50">G89+G99</f>
        <v>23</v>
      </c>
      <c r="H100" s="31">
        <f t="shared" ref="H100" si="51">H89+H99</f>
        <v>20</v>
      </c>
      <c r="I100" s="31">
        <f t="shared" ref="I100" si="52">I89+I99</f>
        <v>100</v>
      </c>
      <c r="J100" s="31">
        <f t="shared" ref="J100:L100" si="53">J89+J99</f>
        <v>635</v>
      </c>
      <c r="K100" s="31"/>
      <c r="L100" s="31">
        <f t="shared" si="53"/>
        <v>69.38</v>
      </c>
    </row>
    <row r="101" spans="1:12" ht="25.5" x14ac:dyDescent="0.25">
      <c r="A101" s="64">
        <v>1</v>
      </c>
      <c r="B101" s="20">
        <v>6</v>
      </c>
      <c r="C101" s="21" t="s">
        <v>19</v>
      </c>
      <c r="D101" s="5" t="s">
        <v>20</v>
      </c>
      <c r="E101" s="50" t="s">
        <v>81</v>
      </c>
      <c r="F101" s="51">
        <v>228</v>
      </c>
      <c r="G101" s="51">
        <v>13</v>
      </c>
      <c r="H101" s="51">
        <v>14</v>
      </c>
      <c r="I101" s="51">
        <v>45</v>
      </c>
      <c r="J101" s="51">
        <v>355</v>
      </c>
      <c r="K101" s="52" t="s">
        <v>38</v>
      </c>
      <c r="L101" s="39">
        <v>43.4</v>
      </c>
    </row>
    <row r="102" spans="1:12" ht="25.5" x14ac:dyDescent="0.25">
      <c r="A102" s="22"/>
      <c r="B102" s="15"/>
      <c r="C102" s="11"/>
      <c r="D102" s="6" t="s">
        <v>25</v>
      </c>
      <c r="E102" s="41" t="s">
        <v>79</v>
      </c>
      <c r="F102" s="42">
        <v>60</v>
      </c>
      <c r="G102" s="42">
        <v>6</v>
      </c>
      <c r="H102" s="42">
        <v>2</v>
      </c>
      <c r="I102" s="42">
        <v>2</v>
      </c>
      <c r="J102" s="42">
        <v>46</v>
      </c>
      <c r="K102" s="59" t="s">
        <v>93</v>
      </c>
      <c r="L102" s="42">
        <v>18.7</v>
      </c>
    </row>
    <row r="103" spans="1:12" ht="15" x14ac:dyDescent="0.25">
      <c r="A103" s="22"/>
      <c r="B103" s="15"/>
      <c r="C103" s="11"/>
      <c r="D103" s="7" t="s">
        <v>21</v>
      </c>
      <c r="E103" s="53" t="s">
        <v>44</v>
      </c>
      <c r="F103" s="42">
        <v>200</v>
      </c>
      <c r="G103" s="42">
        <v>2</v>
      </c>
      <c r="H103" s="42">
        <v>0</v>
      </c>
      <c r="I103" s="42">
        <v>10</v>
      </c>
      <c r="J103" s="42">
        <v>44</v>
      </c>
      <c r="K103" s="43" t="s">
        <v>45</v>
      </c>
      <c r="L103" s="42">
        <v>3.2</v>
      </c>
    </row>
    <row r="104" spans="1:12" ht="25.5" x14ac:dyDescent="0.25">
      <c r="A104" s="22"/>
      <c r="B104" s="15"/>
      <c r="C104" s="11"/>
      <c r="D104" s="7" t="s">
        <v>22</v>
      </c>
      <c r="E104" s="41" t="s">
        <v>39</v>
      </c>
      <c r="F104" s="54">
        <v>30</v>
      </c>
      <c r="G104" s="54">
        <v>2</v>
      </c>
      <c r="H104" s="54">
        <v>0</v>
      </c>
      <c r="I104" s="54">
        <v>12</v>
      </c>
      <c r="J104" s="54">
        <v>60</v>
      </c>
      <c r="K104" s="55" t="s">
        <v>94</v>
      </c>
      <c r="L104" s="42">
        <v>4.13</v>
      </c>
    </row>
    <row r="105" spans="1:12" ht="15" x14ac:dyDescent="0.25">
      <c r="A105" s="22"/>
      <c r="B105" s="15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2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2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3"/>
      <c r="B108" s="17"/>
      <c r="C108" s="8"/>
      <c r="D108" s="18" t="s">
        <v>32</v>
      </c>
      <c r="E108" s="9"/>
      <c r="F108" s="19">
        <f>SUM(F101:F107)</f>
        <v>518</v>
      </c>
      <c r="G108" s="19">
        <f t="shared" ref="G108:J108" si="54">SUM(G101:G107)</f>
        <v>23</v>
      </c>
      <c r="H108" s="19">
        <f t="shared" si="54"/>
        <v>16</v>
      </c>
      <c r="I108" s="19">
        <f t="shared" si="54"/>
        <v>69</v>
      </c>
      <c r="J108" s="19">
        <f t="shared" si="54"/>
        <v>505</v>
      </c>
      <c r="K108" s="24"/>
      <c r="L108" s="19">
        <f t="shared" ref="L108" si="55">SUM(L101:L107)</f>
        <v>69.429999999999993</v>
      </c>
    </row>
    <row r="109" spans="1:12" ht="15" x14ac:dyDescent="0.25">
      <c r="A109" s="25">
        <f>A101</f>
        <v>1</v>
      </c>
      <c r="B109" s="13">
        <f>B101</f>
        <v>6</v>
      </c>
      <c r="C109" s="10" t="s">
        <v>24</v>
      </c>
      <c r="D109" s="7" t="s">
        <v>25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2"/>
      <c r="B110" s="15"/>
      <c r="C110" s="11"/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2"/>
      <c r="B111" s="15"/>
      <c r="C111" s="11"/>
      <c r="D111" s="7" t="s">
        <v>27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2"/>
      <c r="B112" s="15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2"/>
      <c r="B113" s="15"/>
      <c r="C113" s="11"/>
      <c r="D113" s="7" t="s">
        <v>29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2"/>
      <c r="B114" s="15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2"/>
      <c r="B115" s="15"/>
      <c r="C115" s="11"/>
      <c r="D115" s="7" t="s">
        <v>31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2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2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3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4"/>
      <c r="L118" s="19">
        <f t="shared" ref="L118" si="57">SUM(L109:L117)</f>
        <v>0</v>
      </c>
    </row>
    <row r="119" spans="1:12" ht="15.75" customHeight="1" x14ac:dyDescent="0.2">
      <c r="A119" s="28">
        <f>A101</f>
        <v>1</v>
      </c>
      <c r="B119" s="29">
        <f>B101</f>
        <v>6</v>
      </c>
      <c r="C119" s="70" t="s">
        <v>61</v>
      </c>
      <c r="D119" s="71"/>
      <c r="E119" s="30"/>
      <c r="F119" s="31">
        <f>F108+F118</f>
        <v>518</v>
      </c>
      <c r="G119" s="31">
        <f t="shared" ref="G119:J119" si="58">G108+G118</f>
        <v>23</v>
      </c>
      <c r="H119" s="31">
        <f t="shared" si="58"/>
        <v>16</v>
      </c>
      <c r="I119" s="31">
        <f t="shared" si="58"/>
        <v>69</v>
      </c>
      <c r="J119" s="31">
        <f t="shared" si="58"/>
        <v>505</v>
      </c>
      <c r="K119" s="31"/>
      <c r="L119" s="31">
        <f t="shared" ref="L119" si="59">L108+L118</f>
        <v>69.429999999999993</v>
      </c>
    </row>
    <row r="120" spans="1:12" ht="25.5" x14ac:dyDescent="0.25">
      <c r="A120" s="66">
        <v>2</v>
      </c>
      <c r="B120" s="58">
        <v>1</v>
      </c>
      <c r="C120" s="21" t="s">
        <v>19</v>
      </c>
      <c r="D120" s="5" t="s">
        <v>20</v>
      </c>
      <c r="E120" s="50" t="s">
        <v>74</v>
      </c>
      <c r="F120" s="51">
        <v>258</v>
      </c>
      <c r="G120" s="51">
        <v>14</v>
      </c>
      <c r="H120" s="51">
        <v>19</v>
      </c>
      <c r="I120" s="51">
        <v>47</v>
      </c>
      <c r="J120" s="51">
        <v>374</v>
      </c>
      <c r="K120" s="52" t="s">
        <v>38</v>
      </c>
      <c r="L120" s="39">
        <v>51.25</v>
      </c>
    </row>
    <row r="121" spans="1:12" ht="15" x14ac:dyDescent="0.25">
      <c r="A121" s="14"/>
      <c r="B121" s="15"/>
      <c r="C121" s="11"/>
      <c r="D121" s="6" t="s">
        <v>25</v>
      </c>
      <c r="E121" s="41" t="s">
        <v>47</v>
      </c>
      <c r="F121" s="42">
        <v>70</v>
      </c>
      <c r="G121" s="42">
        <v>3</v>
      </c>
      <c r="H121" s="42">
        <v>3</v>
      </c>
      <c r="I121" s="42">
        <v>0</v>
      </c>
      <c r="J121" s="42">
        <v>41</v>
      </c>
      <c r="K121" s="43" t="s">
        <v>46</v>
      </c>
      <c r="L121" s="42">
        <v>8.9</v>
      </c>
    </row>
    <row r="122" spans="1:12" ht="15" x14ac:dyDescent="0.25">
      <c r="A122" s="14"/>
      <c r="B122" s="15"/>
      <c r="C122" s="11"/>
      <c r="D122" s="7" t="s">
        <v>21</v>
      </c>
      <c r="E122" s="53" t="s">
        <v>54</v>
      </c>
      <c r="F122" s="42">
        <v>200</v>
      </c>
      <c r="G122" s="42">
        <v>2</v>
      </c>
      <c r="H122" s="42">
        <v>0</v>
      </c>
      <c r="I122" s="42">
        <v>22</v>
      </c>
      <c r="J122" s="42">
        <v>87</v>
      </c>
      <c r="K122" s="43" t="s">
        <v>55</v>
      </c>
      <c r="L122" s="42">
        <v>4.12</v>
      </c>
    </row>
    <row r="123" spans="1:12" ht="25.5" x14ac:dyDescent="0.25">
      <c r="A123" s="14"/>
      <c r="B123" s="15"/>
      <c r="C123" s="11"/>
      <c r="D123" s="7" t="s">
        <v>22</v>
      </c>
      <c r="E123" s="53" t="s">
        <v>50</v>
      </c>
      <c r="F123" s="54">
        <v>65</v>
      </c>
      <c r="G123" s="54">
        <v>5</v>
      </c>
      <c r="H123" s="54">
        <v>0</v>
      </c>
      <c r="I123" s="54">
        <v>32</v>
      </c>
      <c r="J123" s="54">
        <v>134</v>
      </c>
      <c r="K123" s="55" t="s">
        <v>95</v>
      </c>
      <c r="L123" s="42">
        <v>4.13</v>
      </c>
    </row>
    <row r="124" spans="1:12" ht="15" x14ac:dyDescent="0.25">
      <c r="A124" s="14"/>
      <c r="B124" s="15"/>
      <c r="C124" s="11"/>
      <c r="D124" s="7" t="s">
        <v>23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593</v>
      </c>
      <c r="G127" s="19">
        <f t="shared" ref="G127:J127" si="60">SUM(G120:G126)</f>
        <v>24</v>
      </c>
      <c r="H127" s="19">
        <f t="shared" si="60"/>
        <v>22</v>
      </c>
      <c r="I127" s="19">
        <f t="shared" si="60"/>
        <v>101</v>
      </c>
      <c r="J127" s="19">
        <f t="shared" si="60"/>
        <v>636</v>
      </c>
      <c r="K127" s="24"/>
      <c r="L127" s="19">
        <f t="shared" ref="L127" si="61">SUM(L120:L126)</f>
        <v>68.399999999999991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27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29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30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31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4"/>
      <c r="L137" s="19">
        <f t="shared" ref="L137" si="63">SUM(L128:L136)</f>
        <v>0</v>
      </c>
    </row>
    <row r="138" spans="1:12" ht="15" x14ac:dyDescent="0.2">
      <c r="A138" s="32">
        <f>A120</f>
        <v>2</v>
      </c>
      <c r="B138" s="32">
        <f>B120</f>
        <v>1</v>
      </c>
      <c r="C138" s="70" t="s">
        <v>62</v>
      </c>
      <c r="D138" s="71"/>
      <c r="E138" s="30"/>
      <c r="F138" s="31">
        <f>F127+F137</f>
        <v>593</v>
      </c>
      <c r="G138" s="31">
        <f t="shared" ref="G138" si="64">G127+G137</f>
        <v>24</v>
      </c>
      <c r="H138" s="31">
        <f t="shared" ref="H138" si="65">H127+H137</f>
        <v>22</v>
      </c>
      <c r="I138" s="31">
        <f t="shared" ref="I138" si="66">I127+I137</f>
        <v>101</v>
      </c>
      <c r="J138" s="31">
        <f t="shared" ref="J138:L138" si="67">J127+J137</f>
        <v>636</v>
      </c>
      <c r="K138" s="31"/>
      <c r="L138" s="31">
        <f t="shared" si="67"/>
        <v>68.399999999999991</v>
      </c>
    </row>
    <row r="139" spans="1:12" ht="25.5" x14ac:dyDescent="0.25">
      <c r="A139" s="64">
        <v>2</v>
      </c>
      <c r="B139" s="57">
        <v>2</v>
      </c>
      <c r="C139" s="21" t="s">
        <v>19</v>
      </c>
      <c r="D139" s="5" t="s">
        <v>20</v>
      </c>
      <c r="E139" s="50" t="s">
        <v>82</v>
      </c>
      <c r="F139" s="51">
        <v>245</v>
      </c>
      <c r="G139" s="51">
        <v>11</v>
      </c>
      <c r="H139" s="51">
        <v>11</v>
      </c>
      <c r="I139" s="51">
        <v>31</v>
      </c>
      <c r="J139" s="51">
        <v>280</v>
      </c>
      <c r="K139" s="52" t="s">
        <v>83</v>
      </c>
      <c r="L139" s="39">
        <v>50.85</v>
      </c>
    </row>
    <row r="140" spans="1:12" ht="15" x14ac:dyDescent="0.25">
      <c r="A140" s="22"/>
      <c r="B140" s="15"/>
      <c r="C140" s="11"/>
      <c r="D140" s="6" t="s">
        <v>25</v>
      </c>
      <c r="E140" s="53" t="s">
        <v>84</v>
      </c>
      <c r="F140" s="54">
        <v>60</v>
      </c>
      <c r="G140" s="54">
        <v>1</v>
      </c>
      <c r="H140" s="54">
        <v>4</v>
      </c>
      <c r="I140" s="54">
        <v>5</v>
      </c>
      <c r="J140" s="54">
        <v>56</v>
      </c>
      <c r="K140" s="55" t="s">
        <v>85</v>
      </c>
      <c r="L140" s="42">
        <v>12.3</v>
      </c>
    </row>
    <row r="141" spans="1:12" ht="15" x14ac:dyDescent="0.25">
      <c r="A141" s="22"/>
      <c r="B141" s="15"/>
      <c r="C141" s="11"/>
      <c r="D141" s="7" t="s">
        <v>21</v>
      </c>
      <c r="E141" s="53" t="s">
        <v>41</v>
      </c>
      <c r="F141" s="54">
        <v>200</v>
      </c>
      <c r="G141" s="54">
        <v>0</v>
      </c>
      <c r="H141" s="54">
        <v>0</v>
      </c>
      <c r="I141" s="54">
        <v>10</v>
      </c>
      <c r="J141" s="54">
        <v>40</v>
      </c>
      <c r="K141" s="55" t="s">
        <v>43</v>
      </c>
      <c r="L141" s="42">
        <v>1.32</v>
      </c>
    </row>
    <row r="142" spans="1:12" ht="15.75" customHeight="1" x14ac:dyDescent="0.25">
      <c r="A142" s="22"/>
      <c r="B142" s="15"/>
      <c r="C142" s="11"/>
      <c r="D142" s="7" t="s">
        <v>22</v>
      </c>
      <c r="E142" s="53" t="s">
        <v>50</v>
      </c>
      <c r="F142" s="54">
        <v>60</v>
      </c>
      <c r="G142" s="54">
        <v>5</v>
      </c>
      <c r="H142" s="54">
        <v>0</v>
      </c>
      <c r="I142" s="54">
        <v>32</v>
      </c>
      <c r="J142" s="54">
        <v>153</v>
      </c>
      <c r="K142" s="55" t="s">
        <v>98</v>
      </c>
      <c r="L142" s="42">
        <v>4.96</v>
      </c>
    </row>
    <row r="143" spans="1:12" ht="15" x14ac:dyDescent="0.25">
      <c r="A143" s="22"/>
      <c r="B143" s="15"/>
      <c r="C143" s="11"/>
      <c r="D143" s="7" t="s">
        <v>23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2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2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3"/>
      <c r="B146" s="17"/>
      <c r="C146" s="8"/>
      <c r="D146" s="18" t="s">
        <v>32</v>
      </c>
      <c r="E146" s="9"/>
      <c r="F146" s="19">
        <f>SUM(F139:F145)</f>
        <v>565</v>
      </c>
      <c r="G146" s="19">
        <f t="shared" ref="G146:J146" si="68">SUM(G139:G145)</f>
        <v>17</v>
      </c>
      <c r="H146" s="19">
        <f t="shared" si="68"/>
        <v>15</v>
      </c>
      <c r="I146" s="19">
        <f t="shared" si="68"/>
        <v>78</v>
      </c>
      <c r="J146" s="19">
        <f t="shared" si="68"/>
        <v>529</v>
      </c>
      <c r="K146" s="24"/>
      <c r="L146" s="19">
        <f t="shared" ref="L146" si="69">SUM(L139:L145)</f>
        <v>69.429999999999993</v>
      </c>
    </row>
    <row r="147" spans="1:12" ht="15" x14ac:dyDescent="0.25">
      <c r="A147" s="25">
        <f>A139</f>
        <v>2</v>
      </c>
      <c r="B147" s="13">
        <f>B139</f>
        <v>2</v>
      </c>
      <c r="C147" s="10" t="s">
        <v>24</v>
      </c>
      <c r="D147" s="7" t="s">
        <v>25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2"/>
      <c r="B148" s="15"/>
      <c r="C148" s="11"/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2"/>
      <c r="B149" s="15"/>
      <c r="C149" s="11"/>
      <c r="D149" s="7" t="s">
        <v>27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2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2"/>
      <c r="B151" s="15"/>
      <c r="C151" s="11"/>
      <c r="D151" s="7" t="s">
        <v>29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2"/>
      <c r="B152" s="15"/>
      <c r="C152" s="11"/>
      <c r="D152" s="7" t="s">
        <v>30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2"/>
      <c r="B153" s="15"/>
      <c r="C153" s="11"/>
      <c r="D153" s="7" t="s">
        <v>31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2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2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3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4"/>
      <c r="L156" s="19">
        <f t="shared" ref="L156" si="71">SUM(L147:L155)</f>
        <v>0</v>
      </c>
    </row>
    <row r="157" spans="1:12" ht="15" x14ac:dyDescent="0.2">
      <c r="A157" s="28">
        <f>A139</f>
        <v>2</v>
      </c>
      <c r="B157" s="29">
        <f>B139</f>
        <v>2</v>
      </c>
      <c r="C157" s="70" t="s">
        <v>63</v>
      </c>
      <c r="D157" s="71"/>
      <c r="E157" s="30"/>
      <c r="F157" s="31">
        <f>F146+F156</f>
        <v>565</v>
      </c>
      <c r="G157" s="31">
        <f t="shared" ref="G157" si="72">G146+G156</f>
        <v>17</v>
      </c>
      <c r="H157" s="31">
        <f t="shared" ref="H157" si="73">H146+H156</f>
        <v>15</v>
      </c>
      <c r="I157" s="31">
        <f t="shared" ref="I157" si="74">I146+I156</f>
        <v>78</v>
      </c>
      <c r="J157" s="31">
        <f t="shared" ref="J157:L157" si="75">J146+J156</f>
        <v>529</v>
      </c>
      <c r="K157" s="31"/>
      <c r="L157" s="31">
        <f t="shared" si="75"/>
        <v>69.429999999999993</v>
      </c>
    </row>
    <row r="158" spans="1:12" ht="15" x14ac:dyDescent="0.25">
      <c r="A158" s="64">
        <v>2</v>
      </c>
      <c r="B158" s="57">
        <v>3</v>
      </c>
      <c r="C158" s="21" t="s">
        <v>19</v>
      </c>
      <c r="D158" s="5" t="s">
        <v>20</v>
      </c>
      <c r="E158" s="50" t="s">
        <v>96</v>
      </c>
      <c r="F158" s="51">
        <v>200</v>
      </c>
      <c r="G158" s="51">
        <v>16</v>
      </c>
      <c r="H158" s="51">
        <v>18</v>
      </c>
      <c r="I158" s="51">
        <v>40</v>
      </c>
      <c r="J158" s="51">
        <v>378</v>
      </c>
      <c r="K158" s="52" t="s">
        <v>97</v>
      </c>
      <c r="L158" s="39">
        <v>47.2</v>
      </c>
    </row>
    <row r="159" spans="1:12" ht="15" x14ac:dyDescent="0.25">
      <c r="A159" s="22"/>
      <c r="B159" s="15"/>
      <c r="C159" s="11"/>
      <c r="D159" s="6"/>
      <c r="E159" s="53"/>
      <c r="F159" s="54"/>
      <c r="G159" s="54"/>
      <c r="H159" s="54"/>
      <c r="I159" s="54"/>
      <c r="J159" s="54"/>
      <c r="K159" s="55"/>
      <c r="L159" s="42"/>
    </row>
    <row r="160" spans="1:12" ht="15" x14ac:dyDescent="0.25">
      <c r="A160" s="22"/>
      <c r="B160" s="15"/>
      <c r="C160" s="11"/>
      <c r="D160" s="7" t="s">
        <v>21</v>
      </c>
      <c r="E160" s="53" t="s">
        <v>44</v>
      </c>
      <c r="F160" s="42">
        <v>200</v>
      </c>
      <c r="G160" s="42">
        <v>0</v>
      </c>
      <c r="H160" s="42">
        <v>0</v>
      </c>
      <c r="I160" s="42">
        <v>10</v>
      </c>
      <c r="J160" s="42">
        <v>41</v>
      </c>
      <c r="K160" s="43" t="s">
        <v>45</v>
      </c>
      <c r="L160" s="42">
        <v>3.2</v>
      </c>
    </row>
    <row r="161" spans="1:12" ht="38.25" x14ac:dyDescent="0.25">
      <c r="A161" s="22"/>
      <c r="B161" s="15"/>
      <c r="C161" s="11"/>
      <c r="D161" s="7" t="s">
        <v>22</v>
      </c>
      <c r="E161" s="53" t="s">
        <v>51</v>
      </c>
      <c r="F161" s="54">
        <v>45</v>
      </c>
      <c r="G161" s="54">
        <v>3</v>
      </c>
      <c r="H161" s="54">
        <v>0</v>
      </c>
      <c r="I161" s="54">
        <v>20</v>
      </c>
      <c r="J161" s="54">
        <v>99</v>
      </c>
      <c r="K161" s="55" t="s">
        <v>98</v>
      </c>
      <c r="L161" s="42">
        <v>4.96</v>
      </c>
    </row>
    <row r="162" spans="1:12" ht="25.5" x14ac:dyDescent="0.25">
      <c r="A162" s="22"/>
      <c r="B162" s="15"/>
      <c r="C162" s="11"/>
      <c r="D162" s="7" t="s">
        <v>23</v>
      </c>
      <c r="E162" s="53" t="s">
        <v>42</v>
      </c>
      <c r="F162" s="54">
        <v>100</v>
      </c>
      <c r="G162" s="54">
        <v>0</v>
      </c>
      <c r="H162" s="54">
        <v>0</v>
      </c>
      <c r="I162" s="54">
        <v>10</v>
      </c>
      <c r="J162" s="54">
        <v>41</v>
      </c>
      <c r="K162" s="55" t="s">
        <v>99</v>
      </c>
      <c r="L162" s="42">
        <v>14</v>
      </c>
    </row>
    <row r="163" spans="1:12" ht="15" x14ac:dyDescent="0.25">
      <c r="A163" s="22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2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3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</v>
      </c>
      <c r="H165" s="19">
        <f t="shared" si="76"/>
        <v>18</v>
      </c>
      <c r="I165" s="19">
        <f t="shared" si="76"/>
        <v>80</v>
      </c>
      <c r="J165" s="19">
        <f t="shared" si="76"/>
        <v>559</v>
      </c>
      <c r="K165" s="24"/>
      <c r="L165" s="19">
        <f t="shared" ref="L165" si="77">SUM(L158:L164)</f>
        <v>69.360000000000014</v>
      </c>
    </row>
    <row r="166" spans="1:12" ht="15" x14ac:dyDescent="0.25">
      <c r="A166" s="25">
        <f>A158</f>
        <v>2</v>
      </c>
      <c r="B166" s="13">
        <f>B158</f>
        <v>3</v>
      </c>
      <c r="C166" s="10" t="s">
        <v>24</v>
      </c>
      <c r="D166" s="7" t="s">
        <v>25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2"/>
      <c r="B167" s="15"/>
      <c r="C167" s="11"/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2"/>
      <c r="B168" s="15"/>
      <c r="C168" s="11"/>
      <c r="D168" s="7" t="s">
        <v>27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2"/>
      <c r="B169" s="15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2"/>
      <c r="B170" s="15"/>
      <c r="C170" s="11"/>
      <c r="D170" s="7" t="s">
        <v>29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2"/>
      <c r="B171" s="15"/>
      <c r="C171" s="11"/>
      <c r="D171" s="7" t="s">
        <v>30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2"/>
      <c r="B172" s="15"/>
      <c r="C172" s="11"/>
      <c r="D172" s="7" t="s">
        <v>31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2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2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3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4"/>
      <c r="L175" s="19">
        <f t="shared" ref="L175" si="79">SUM(L166:L174)</f>
        <v>0</v>
      </c>
    </row>
    <row r="176" spans="1:12" ht="15" x14ac:dyDescent="0.2">
      <c r="A176" s="28">
        <f>A158</f>
        <v>2</v>
      </c>
      <c r="B176" s="29">
        <f>B158</f>
        <v>3</v>
      </c>
      <c r="C176" s="70" t="s">
        <v>64</v>
      </c>
      <c r="D176" s="71"/>
      <c r="E176" s="30"/>
      <c r="F176" s="31">
        <f>F165+F175</f>
        <v>545</v>
      </c>
      <c r="G176" s="31">
        <f t="shared" ref="G176" si="80">G165+G175</f>
        <v>19</v>
      </c>
      <c r="H176" s="31">
        <f t="shared" ref="H176" si="81">H165+H175</f>
        <v>18</v>
      </c>
      <c r="I176" s="31">
        <f t="shared" ref="I176" si="82">I165+I175</f>
        <v>80</v>
      </c>
      <c r="J176" s="31">
        <f t="shared" ref="J176:L176" si="83">J165+J175</f>
        <v>559</v>
      </c>
      <c r="K176" s="31"/>
      <c r="L176" s="31">
        <f t="shared" si="83"/>
        <v>69.360000000000014</v>
      </c>
    </row>
    <row r="177" spans="1:12" ht="38.25" x14ac:dyDescent="0.25">
      <c r="A177" s="64">
        <v>2</v>
      </c>
      <c r="B177" s="20">
        <v>4</v>
      </c>
      <c r="C177" s="21" t="s">
        <v>19</v>
      </c>
      <c r="D177" s="5" t="s">
        <v>20</v>
      </c>
      <c r="E177" s="50" t="s">
        <v>77</v>
      </c>
      <c r="F177" s="51">
        <v>283</v>
      </c>
      <c r="G177" s="51">
        <v>14</v>
      </c>
      <c r="H177" s="51">
        <v>20</v>
      </c>
      <c r="I177" s="51">
        <v>48</v>
      </c>
      <c r="J177" s="51">
        <v>387</v>
      </c>
      <c r="K177" s="52" t="s">
        <v>100</v>
      </c>
      <c r="L177" s="39">
        <v>51.4</v>
      </c>
    </row>
    <row r="178" spans="1:12" ht="15" x14ac:dyDescent="0.25">
      <c r="A178" s="22"/>
      <c r="B178" s="15"/>
      <c r="C178" s="11"/>
      <c r="D178" s="6" t="s">
        <v>25</v>
      </c>
      <c r="E178" s="41" t="s">
        <v>47</v>
      </c>
      <c r="F178" s="42">
        <v>70</v>
      </c>
      <c r="G178" s="42">
        <v>3</v>
      </c>
      <c r="H178" s="42">
        <v>3</v>
      </c>
      <c r="I178" s="42">
        <v>0</v>
      </c>
      <c r="J178" s="42">
        <v>38</v>
      </c>
      <c r="K178" s="43" t="s">
        <v>46</v>
      </c>
      <c r="L178" s="42">
        <v>8.9</v>
      </c>
    </row>
    <row r="179" spans="1:12" ht="15" x14ac:dyDescent="0.25">
      <c r="A179" s="22"/>
      <c r="B179" s="15"/>
      <c r="C179" s="11"/>
      <c r="D179" s="7" t="s">
        <v>21</v>
      </c>
      <c r="E179" s="53" t="s">
        <v>54</v>
      </c>
      <c r="F179" s="42">
        <v>200</v>
      </c>
      <c r="G179" s="42">
        <v>2</v>
      </c>
      <c r="H179" s="42">
        <v>0</v>
      </c>
      <c r="I179" s="42">
        <v>22</v>
      </c>
      <c r="J179" s="42">
        <v>93</v>
      </c>
      <c r="K179" s="43" t="s">
        <v>55</v>
      </c>
      <c r="L179" s="42">
        <v>4.1500000000000004</v>
      </c>
    </row>
    <row r="180" spans="1:12" ht="25.5" x14ac:dyDescent="0.25">
      <c r="A180" s="22"/>
      <c r="B180" s="15"/>
      <c r="C180" s="11"/>
      <c r="D180" s="7" t="s">
        <v>22</v>
      </c>
      <c r="E180" s="53" t="s">
        <v>39</v>
      </c>
      <c r="F180" s="54">
        <v>30</v>
      </c>
      <c r="G180" s="54">
        <v>2</v>
      </c>
      <c r="H180" s="54">
        <v>0</v>
      </c>
      <c r="I180" s="54">
        <v>12</v>
      </c>
      <c r="J180" s="54">
        <v>60</v>
      </c>
      <c r="K180" s="55" t="s">
        <v>101</v>
      </c>
      <c r="L180" s="42">
        <v>4.96</v>
      </c>
    </row>
    <row r="181" spans="1:12" ht="15" x14ac:dyDescent="0.25">
      <c r="A181" s="22"/>
      <c r="B181" s="15"/>
      <c r="C181" s="11"/>
      <c r="D181" s="7" t="s">
        <v>23</v>
      </c>
      <c r="E181" s="53"/>
      <c r="F181" s="54"/>
      <c r="G181" s="54"/>
      <c r="H181" s="54"/>
      <c r="I181" s="54"/>
      <c r="J181" s="54"/>
      <c r="K181" s="55"/>
      <c r="L181" s="42"/>
    </row>
    <row r="182" spans="1:12" ht="15" x14ac:dyDescent="0.25">
      <c r="A182" s="22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2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3"/>
      <c r="B184" s="17"/>
      <c r="C184" s="8"/>
      <c r="D184" s="18" t="s">
        <v>32</v>
      </c>
      <c r="E184" s="9"/>
      <c r="F184" s="19">
        <f>SUM(F177:F183)</f>
        <v>583</v>
      </c>
      <c r="G184" s="19">
        <f t="shared" ref="G184:J184" si="84">SUM(G177:G183)</f>
        <v>21</v>
      </c>
      <c r="H184" s="19">
        <f t="shared" si="84"/>
        <v>23</v>
      </c>
      <c r="I184" s="19">
        <f t="shared" si="84"/>
        <v>82</v>
      </c>
      <c r="J184" s="19">
        <f t="shared" si="84"/>
        <v>578</v>
      </c>
      <c r="K184" s="24"/>
      <c r="L184" s="19">
        <f t="shared" ref="L184" si="85">SUM(L177:L183)</f>
        <v>69.41</v>
      </c>
    </row>
    <row r="185" spans="1:12" ht="15" x14ac:dyDescent="0.25">
      <c r="A185" s="25">
        <f>A177</f>
        <v>2</v>
      </c>
      <c r="B185" s="13">
        <f>B177</f>
        <v>4</v>
      </c>
      <c r="C185" s="10" t="s">
        <v>24</v>
      </c>
      <c r="D185" s="7" t="s">
        <v>25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2"/>
      <c r="B186" s="15"/>
      <c r="C186" s="11"/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2"/>
      <c r="B187" s="15"/>
      <c r="C187" s="11"/>
      <c r="D187" s="7" t="s">
        <v>27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2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2"/>
      <c r="B189" s="15"/>
      <c r="C189" s="11"/>
      <c r="D189" s="7" t="s">
        <v>29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2"/>
      <c r="B190" s="15"/>
      <c r="C190" s="11"/>
      <c r="D190" s="7" t="s">
        <v>30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2"/>
      <c r="B191" s="15"/>
      <c r="C191" s="11"/>
      <c r="D191" s="7" t="s">
        <v>31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2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2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3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4"/>
      <c r="L194" s="19">
        <f t="shared" ref="L194" si="87">SUM(L185:L193)</f>
        <v>0</v>
      </c>
    </row>
    <row r="195" spans="1:12" ht="15.75" thickBot="1" x14ac:dyDescent="0.25">
      <c r="A195" s="28">
        <f>A177</f>
        <v>2</v>
      </c>
      <c r="B195" s="29">
        <f>B177</f>
        <v>4</v>
      </c>
      <c r="C195" s="70" t="s">
        <v>65</v>
      </c>
      <c r="D195" s="71"/>
      <c r="E195" s="30"/>
      <c r="F195" s="31">
        <f>F184+F194</f>
        <v>583</v>
      </c>
      <c r="G195" s="31">
        <f t="shared" ref="G195" si="88">G184+G194</f>
        <v>21</v>
      </c>
      <c r="H195" s="31">
        <f t="shared" ref="H195" si="89">H184+H194</f>
        <v>23</v>
      </c>
      <c r="I195" s="31">
        <f t="shared" ref="I195" si="90">I184+I194</f>
        <v>82</v>
      </c>
      <c r="J195" s="31">
        <f t="shared" ref="J195:L195" si="91">J184+J194</f>
        <v>578</v>
      </c>
      <c r="K195" s="31"/>
      <c r="L195" s="31">
        <f t="shared" si="91"/>
        <v>69.41</v>
      </c>
    </row>
    <row r="196" spans="1:12" ht="25.5" x14ac:dyDescent="0.25">
      <c r="A196" s="64">
        <v>2</v>
      </c>
      <c r="B196" s="20">
        <v>5</v>
      </c>
      <c r="C196" s="21" t="s">
        <v>19</v>
      </c>
      <c r="D196" s="5" t="s">
        <v>20</v>
      </c>
      <c r="E196" s="50" t="s">
        <v>75</v>
      </c>
      <c r="F196" s="51">
        <v>280</v>
      </c>
      <c r="G196" s="51">
        <v>16</v>
      </c>
      <c r="H196" s="51">
        <v>19</v>
      </c>
      <c r="I196" s="51">
        <v>42</v>
      </c>
      <c r="J196" s="51">
        <v>380</v>
      </c>
      <c r="K196" s="52" t="s">
        <v>76</v>
      </c>
      <c r="L196" s="39">
        <v>60.3</v>
      </c>
    </row>
    <row r="197" spans="1:12" ht="15" x14ac:dyDescent="0.25">
      <c r="A197" s="22"/>
      <c r="B197" s="15"/>
      <c r="C197" s="11"/>
      <c r="D197" s="6"/>
      <c r="E197" s="53"/>
      <c r="F197" s="54"/>
      <c r="G197" s="54"/>
      <c r="H197" s="54"/>
      <c r="I197" s="54"/>
      <c r="J197" s="54"/>
      <c r="K197" s="55"/>
      <c r="L197" s="42"/>
    </row>
    <row r="198" spans="1:12" ht="15" x14ac:dyDescent="0.25">
      <c r="A198" s="22"/>
      <c r="B198" s="15"/>
      <c r="C198" s="11"/>
      <c r="D198" s="7" t="s">
        <v>21</v>
      </c>
      <c r="E198" s="53" t="s">
        <v>52</v>
      </c>
      <c r="F198" s="54">
        <v>200</v>
      </c>
      <c r="G198" s="54">
        <v>0</v>
      </c>
      <c r="H198" s="54">
        <v>0</v>
      </c>
      <c r="I198" s="54">
        <v>18</v>
      </c>
      <c r="J198" s="54">
        <v>75</v>
      </c>
      <c r="K198" s="55" t="s">
        <v>53</v>
      </c>
      <c r="L198" s="42">
        <v>4.1500000000000004</v>
      </c>
    </row>
    <row r="199" spans="1:12" ht="38.25" x14ac:dyDescent="0.25">
      <c r="A199" s="22"/>
      <c r="B199" s="15"/>
      <c r="C199" s="11"/>
      <c r="D199" s="7" t="s">
        <v>22</v>
      </c>
      <c r="E199" s="53" t="s">
        <v>51</v>
      </c>
      <c r="F199" s="54">
        <v>50</v>
      </c>
      <c r="G199" s="54">
        <v>3</v>
      </c>
      <c r="H199" s="54">
        <v>0</v>
      </c>
      <c r="I199" s="54">
        <v>23</v>
      </c>
      <c r="J199" s="54">
        <v>113</v>
      </c>
      <c r="K199" s="55" t="s">
        <v>98</v>
      </c>
      <c r="L199" s="42">
        <v>4.96</v>
      </c>
    </row>
    <row r="200" spans="1:12" ht="15" x14ac:dyDescent="0.25">
      <c r="A200" s="22"/>
      <c r="B200" s="15"/>
      <c r="C200" s="11"/>
      <c r="D200" s="7" t="s">
        <v>23</v>
      </c>
      <c r="E200" s="41"/>
      <c r="F200" s="42"/>
      <c r="G200" s="42"/>
      <c r="H200" s="42"/>
      <c r="I200" s="42"/>
      <c r="J200" s="42"/>
      <c r="K200" s="43"/>
      <c r="L200" s="42"/>
    </row>
    <row r="201" spans="1:12" ht="15" x14ac:dyDescent="0.25">
      <c r="A201" s="22"/>
      <c r="B201" s="15"/>
      <c r="C201" s="11"/>
      <c r="D201" s="6"/>
      <c r="E201" s="41"/>
      <c r="F201" s="42"/>
      <c r="G201" s="42"/>
      <c r="H201" s="42"/>
      <c r="I201" s="42"/>
      <c r="J201" s="42"/>
      <c r="K201" s="43"/>
      <c r="L201" s="42"/>
    </row>
    <row r="202" spans="1:12" ht="15" x14ac:dyDescent="0.25">
      <c r="A202" s="22"/>
      <c r="B202" s="15"/>
      <c r="C202" s="11"/>
      <c r="D202" s="6"/>
      <c r="E202" s="41"/>
      <c r="F202" s="42"/>
      <c r="G202" s="42"/>
      <c r="H202" s="42"/>
      <c r="I202" s="42"/>
      <c r="J202" s="42"/>
      <c r="K202" s="43"/>
      <c r="L202" s="42"/>
    </row>
    <row r="203" spans="1:12" ht="15.75" customHeight="1" x14ac:dyDescent="0.25">
      <c r="A203" s="23"/>
      <c r="B203" s="17"/>
      <c r="C203" s="8"/>
      <c r="D203" s="18" t="s">
        <v>32</v>
      </c>
      <c r="E203" s="9"/>
      <c r="F203" s="19">
        <f>SUM(F196:F202)</f>
        <v>530</v>
      </c>
      <c r="G203" s="19">
        <f t="shared" ref="G203:J203" si="92">SUM(G196:G202)</f>
        <v>19</v>
      </c>
      <c r="H203" s="19">
        <f t="shared" si="92"/>
        <v>19</v>
      </c>
      <c r="I203" s="19">
        <f t="shared" si="92"/>
        <v>83</v>
      </c>
      <c r="J203" s="19">
        <f t="shared" si="92"/>
        <v>568</v>
      </c>
      <c r="K203" s="24"/>
      <c r="L203" s="19">
        <f t="shared" ref="L203" si="93">SUM(L196:L202)</f>
        <v>69.41</v>
      </c>
    </row>
    <row r="204" spans="1:12" ht="15" x14ac:dyDescent="0.25">
      <c r="A204" s="25">
        <f>A196</f>
        <v>2</v>
      </c>
      <c r="B204" s="13">
        <f>B196</f>
        <v>5</v>
      </c>
      <c r="C204" s="10" t="s">
        <v>24</v>
      </c>
      <c r="D204" s="7" t="s">
        <v>25</v>
      </c>
      <c r="E204" s="41"/>
      <c r="F204" s="42"/>
      <c r="G204" s="42"/>
      <c r="H204" s="42"/>
      <c r="I204" s="42"/>
      <c r="J204" s="42"/>
      <c r="K204" s="43"/>
      <c r="L204" s="42"/>
    </row>
    <row r="205" spans="1:12" ht="15" x14ac:dyDescent="0.25">
      <c r="A205" s="22"/>
      <c r="B205" s="15"/>
      <c r="C205" s="11"/>
      <c r="D205" s="7" t="s">
        <v>26</v>
      </c>
      <c r="E205" s="41"/>
      <c r="F205" s="42"/>
      <c r="G205" s="42"/>
      <c r="H205" s="42"/>
      <c r="I205" s="42"/>
      <c r="J205" s="42"/>
      <c r="K205" s="43"/>
      <c r="L205" s="42"/>
    </row>
    <row r="206" spans="1:12" ht="15.75" thickBot="1" x14ac:dyDescent="0.3">
      <c r="A206" s="22"/>
      <c r="B206" s="15"/>
      <c r="C206" s="11"/>
      <c r="D206" s="7" t="s">
        <v>27</v>
      </c>
      <c r="E206" s="41"/>
      <c r="F206" s="42"/>
      <c r="G206" s="42"/>
      <c r="H206" s="42"/>
      <c r="I206" s="42"/>
      <c r="J206" s="42"/>
      <c r="K206" s="43"/>
      <c r="L206" s="42"/>
    </row>
    <row r="207" spans="1:12" ht="15" x14ac:dyDescent="0.25">
      <c r="A207" s="22"/>
      <c r="B207" s="15"/>
      <c r="C207" s="11"/>
      <c r="D207" s="7" t="s">
        <v>28</v>
      </c>
      <c r="E207" s="50"/>
      <c r="F207" s="51"/>
      <c r="G207" s="51"/>
      <c r="H207" s="51"/>
      <c r="I207" s="51"/>
      <c r="J207" s="51"/>
      <c r="K207" s="52"/>
      <c r="L207" s="42"/>
    </row>
    <row r="208" spans="1:12" ht="15" x14ac:dyDescent="0.25">
      <c r="A208" s="22"/>
      <c r="B208" s="15"/>
      <c r="C208" s="11"/>
      <c r="D208" s="7" t="s">
        <v>29</v>
      </c>
      <c r="E208" s="53"/>
      <c r="F208" s="54"/>
      <c r="G208" s="54"/>
      <c r="H208" s="54"/>
      <c r="I208" s="54"/>
      <c r="J208" s="54"/>
      <c r="K208" s="55"/>
      <c r="L208" s="42"/>
    </row>
    <row r="209" spans="1:12" ht="15" x14ac:dyDescent="0.25">
      <c r="A209" s="22"/>
      <c r="B209" s="15"/>
      <c r="C209" s="11"/>
      <c r="D209" s="7" t="s">
        <v>30</v>
      </c>
      <c r="E209" s="53"/>
      <c r="F209" s="54"/>
      <c r="G209" s="54"/>
      <c r="H209" s="54"/>
      <c r="I209" s="54"/>
      <c r="J209" s="54"/>
      <c r="K209" s="55"/>
      <c r="L209" s="42"/>
    </row>
    <row r="210" spans="1:12" ht="15" x14ac:dyDescent="0.25">
      <c r="A210" s="22"/>
      <c r="B210" s="15"/>
      <c r="C210" s="11"/>
      <c r="D210" s="7" t="s">
        <v>31</v>
      </c>
      <c r="E210" s="53"/>
      <c r="F210" s="54"/>
      <c r="G210" s="54"/>
      <c r="H210" s="54"/>
      <c r="I210" s="54"/>
      <c r="J210" s="54"/>
      <c r="K210" s="55"/>
      <c r="L210" s="42"/>
    </row>
    <row r="211" spans="1:12" ht="15" x14ac:dyDescent="0.25">
      <c r="A211" s="22"/>
      <c r="B211" s="15"/>
      <c r="C211" s="11"/>
      <c r="D211" s="6"/>
      <c r="E211" s="53"/>
      <c r="F211" s="54"/>
      <c r="G211" s="54"/>
      <c r="H211" s="54"/>
      <c r="I211" s="54"/>
      <c r="J211" s="54"/>
      <c r="K211" s="55"/>
      <c r="L211" s="42"/>
    </row>
    <row r="212" spans="1:12" ht="15" x14ac:dyDescent="0.25">
      <c r="A212" s="22"/>
      <c r="B212" s="15"/>
      <c r="C212" s="11"/>
      <c r="D212" s="6"/>
      <c r="E212" s="53"/>
      <c r="F212" s="54"/>
      <c r="G212" s="54"/>
      <c r="H212" s="54"/>
      <c r="I212" s="54"/>
      <c r="J212" s="54"/>
      <c r="K212" s="55"/>
      <c r="L212" s="42"/>
    </row>
    <row r="213" spans="1:12" ht="15" x14ac:dyDescent="0.25">
      <c r="A213" s="23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4"/>
      <c r="L213" s="19">
        <f t="shared" ref="L213" si="95">SUM(L204:L212)</f>
        <v>0</v>
      </c>
    </row>
    <row r="214" spans="1:12" ht="15.75" thickBot="1" x14ac:dyDescent="0.25">
      <c r="A214" s="28">
        <f>A196</f>
        <v>2</v>
      </c>
      <c r="B214" s="29">
        <f>B196</f>
        <v>5</v>
      </c>
      <c r="C214" s="70" t="s">
        <v>66</v>
      </c>
      <c r="D214" s="71"/>
      <c r="E214" s="30"/>
      <c r="F214" s="31">
        <f>F203+F213</f>
        <v>530</v>
      </c>
      <c r="G214" s="31">
        <f t="shared" ref="G214:J214" si="96">G203+G213</f>
        <v>19</v>
      </c>
      <c r="H214" s="31">
        <f t="shared" si="96"/>
        <v>19</v>
      </c>
      <c r="I214" s="31">
        <f t="shared" si="96"/>
        <v>83</v>
      </c>
      <c r="J214" s="31">
        <f t="shared" si="96"/>
        <v>568</v>
      </c>
      <c r="K214" s="31"/>
      <c r="L214" s="31">
        <f t="shared" ref="L214" si="97">L203+L213</f>
        <v>69.41</v>
      </c>
    </row>
    <row r="215" spans="1:12" ht="15" x14ac:dyDescent="0.25">
      <c r="A215" s="62">
        <v>2</v>
      </c>
      <c r="B215" s="20">
        <v>6</v>
      </c>
      <c r="C215" s="21" t="s">
        <v>19</v>
      </c>
      <c r="D215" s="5" t="s">
        <v>20</v>
      </c>
      <c r="E215" s="60" t="s">
        <v>102</v>
      </c>
      <c r="F215" s="39">
        <v>282</v>
      </c>
      <c r="G215" s="39">
        <v>7</v>
      </c>
      <c r="H215" s="39">
        <v>11</v>
      </c>
      <c r="I215" s="39">
        <v>11</v>
      </c>
      <c r="J215" s="39">
        <v>178</v>
      </c>
      <c r="K215" s="61" t="s">
        <v>38</v>
      </c>
      <c r="L215" s="39">
        <v>48.4</v>
      </c>
    </row>
    <row r="216" spans="1:12" ht="15" x14ac:dyDescent="0.25">
      <c r="A216" s="22"/>
      <c r="B216" s="15"/>
      <c r="C216" s="11"/>
      <c r="D216" s="6"/>
      <c r="E216" s="41"/>
      <c r="F216" s="42"/>
      <c r="G216" s="42"/>
      <c r="H216" s="42"/>
      <c r="I216" s="42"/>
      <c r="J216" s="42"/>
      <c r="K216" s="43"/>
      <c r="L216" s="42"/>
    </row>
    <row r="217" spans="1:12" ht="15" x14ac:dyDescent="0.25">
      <c r="A217" s="22"/>
      <c r="B217" s="15"/>
      <c r="C217" s="11"/>
      <c r="D217" s="7" t="s">
        <v>21</v>
      </c>
      <c r="E217" s="41" t="s">
        <v>44</v>
      </c>
      <c r="F217" s="42">
        <v>200</v>
      </c>
      <c r="G217" s="42">
        <v>0</v>
      </c>
      <c r="H217" s="42">
        <v>0</v>
      </c>
      <c r="I217" s="42">
        <v>10</v>
      </c>
      <c r="J217" s="42">
        <v>41</v>
      </c>
      <c r="K217" s="43" t="s">
        <v>45</v>
      </c>
      <c r="L217" s="42">
        <v>3.2</v>
      </c>
    </row>
    <row r="218" spans="1:12" ht="38.25" x14ac:dyDescent="0.25">
      <c r="A218" s="22"/>
      <c r="B218" s="15"/>
      <c r="C218" s="11"/>
      <c r="D218" s="7" t="s">
        <v>22</v>
      </c>
      <c r="E218" s="53" t="s">
        <v>51</v>
      </c>
      <c r="F218" s="54">
        <v>50</v>
      </c>
      <c r="G218" s="54">
        <v>3</v>
      </c>
      <c r="H218" s="54">
        <v>0</v>
      </c>
      <c r="I218" s="54">
        <v>23</v>
      </c>
      <c r="J218" s="54">
        <v>113</v>
      </c>
      <c r="K218" s="55" t="s">
        <v>98</v>
      </c>
      <c r="L218" s="42">
        <v>4.96</v>
      </c>
    </row>
    <row r="219" spans="1:12" ht="25.5" x14ac:dyDescent="0.25">
      <c r="A219" s="22"/>
      <c r="B219" s="15"/>
      <c r="C219" s="11"/>
      <c r="D219" s="7" t="s">
        <v>23</v>
      </c>
      <c r="E219" s="53" t="s">
        <v>42</v>
      </c>
      <c r="F219" s="54">
        <v>100</v>
      </c>
      <c r="G219" s="54">
        <v>0</v>
      </c>
      <c r="H219" s="54">
        <v>0</v>
      </c>
      <c r="I219" s="54">
        <v>10</v>
      </c>
      <c r="J219" s="54">
        <v>41</v>
      </c>
      <c r="K219" s="55" t="s">
        <v>103</v>
      </c>
      <c r="L219" s="42">
        <v>14</v>
      </c>
    </row>
    <row r="220" spans="1:12" ht="15" x14ac:dyDescent="0.25">
      <c r="A220" s="22"/>
      <c r="B220" s="15"/>
      <c r="C220" s="11"/>
      <c r="D220" s="6"/>
      <c r="E220" s="41"/>
      <c r="F220" s="42"/>
      <c r="G220" s="42"/>
      <c r="H220" s="42"/>
      <c r="I220" s="42"/>
      <c r="J220" s="42"/>
      <c r="K220" s="43"/>
      <c r="L220" s="42"/>
    </row>
    <row r="221" spans="1:12" ht="15" x14ac:dyDescent="0.25">
      <c r="A221" s="22"/>
      <c r="B221" s="15"/>
      <c r="C221" s="11"/>
      <c r="D221" s="6"/>
      <c r="E221" s="41"/>
      <c r="F221" s="42"/>
      <c r="G221" s="42"/>
      <c r="H221" s="42"/>
      <c r="I221" s="42"/>
      <c r="J221" s="42"/>
      <c r="K221" s="43"/>
      <c r="L221" s="42"/>
    </row>
    <row r="222" spans="1:12" ht="15.75" customHeight="1" x14ac:dyDescent="0.25">
      <c r="A222" s="23"/>
      <c r="B222" s="17"/>
      <c r="C222" s="8"/>
      <c r="D222" s="18" t="s">
        <v>32</v>
      </c>
      <c r="E222" s="9"/>
      <c r="F222" s="19">
        <f>SUM(F215:F221)</f>
        <v>632</v>
      </c>
      <c r="G222" s="19">
        <f t="shared" ref="G222:J222" si="98">SUM(G215:G221)</f>
        <v>10</v>
      </c>
      <c r="H222" s="19">
        <f t="shared" si="98"/>
        <v>11</v>
      </c>
      <c r="I222" s="19">
        <f t="shared" si="98"/>
        <v>54</v>
      </c>
      <c r="J222" s="19">
        <f t="shared" si="98"/>
        <v>373</v>
      </c>
      <c r="K222" s="24"/>
      <c r="L222" s="19">
        <f t="shared" ref="L222" si="99">SUM(L215:L221)</f>
        <v>70.56</v>
      </c>
    </row>
    <row r="223" spans="1:12" ht="15" x14ac:dyDescent="0.25">
      <c r="A223" s="25">
        <f>A215</f>
        <v>2</v>
      </c>
      <c r="B223" s="13">
        <f>B215</f>
        <v>6</v>
      </c>
      <c r="C223" s="10" t="s">
        <v>24</v>
      </c>
      <c r="D223" s="7" t="s">
        <v>25</v>
      </c>
      <c r="E223" s="41"/>
      <c r="F223" s="42"/>
      <c r="G223" s="42"/>
      <c r="H223" s="42"/>
      <c r="I223" s="42"/>
      <c r="J223" s="42"/>
      <c r="K223" s="43"/>
      <c r="L223" s="42"/>
    </row>
    <row r="224" spans="1:12" ht="15" x14ac:dyDescent="0.25">
      <c r="A224" s="22"/>
      <c r="B224" s="15"/>
      <c r="C224" s="11"/>
      <c r="D224" s="7" t="s">
        <v>26</v>
      </c>
      <c r="E224" s="41"/>
      <c r="F224" s="42"/>
      <c r="G224" s="42"/>
      <c r="H224" s="42"/>
      <c r="I224" s="42"/>
      <c r="J224" s="42"/>
      <c r="K224" s="43"/>
      <c r="L224" s="42"/>
    </row>
    <row r="225" spans="1:12" ht="15" x14ac:dyDescent="0.25">
      <c r="A225" s="22"/>
      <c r="B225" s="15"/>
      <c r="C225" s="11"/>
      <c r="D225" s="7" t="s">
        <v>27</v>
      </c>
      <c r="E225" s="41"/>
      <c r="F225" s="42"/>
      <c r="G225" s="42"/>
      <c r="H225" s="42"/>
      <c r="I225" s="42"/>
      <c r="J225" s="42"/>
      <c r="K225" s="43"/>
      <c r="L225" s="42"/>
    </row>
    <row r="226" spans="1:12" ht="15" x14ac:dyDescent="0.25">
      <c r="A226" s="22"/>
      <c r="B226" s="15"/>
      <c r="C226" s="11"/>
      <c r="D226" s="7" t="s">
        <v>28</v>
      </c>
      <c r="E226" s="41"/>
      <c r="F226" s="42"/>
      <c r="G226" s="42"/>
      <c r="H226" s="42"/>
      <c r="I226" s="42"/>
      <c r="J226" s="42"/>
      <c r="K226" s="43"/>
      <c r="L226" s="42"/>
    </row>
    <row r="227" spans="1:12" ht="15" x14ac:dyDescent="0.25">
      <c r="A227" s="22"/>
      <c r="B227" s="15"/>
      <c r="C227" s="11"/>
      <c r="D227" s="7" t="s">
        <v>29</v>
      </c>
      <c r="E227" s="41"/>
      <c r="F227" s="42"/>
      <c r="G227" s="42"/>
      <c r="H227" s="42"/>
      <c r="I227" s="42"/>
      <c r="J227" s="42"/>
      <c r="K227" s="43"/>
      <c r="L227" s="42"/>
    </row>
    <row r="228" spans="1:12" ht="15" x14ac:dyDescent="0.25">
      <c r="A228" s="22"/>
      <c r="B228" s="15"/>
      <c r="C228" s="11"/>
      <c r="D228" s="7" t="s">
        <v>30</v>
      </c>
      <c r="E228" s="41"/>
      <c r="F228" s="42"/>
      <c r="G228" s="42"/>
      <c r="H228" s="42"/>
      <c r="I228" s="42"/>
      <c r="J228" s="42"/>
      <c r="K228" s="43"/>
      <c r="L228" s="42"/>
    </row>
    <row r="229" spans="1:12" ht="15" x14ac:dyDescent="0.25">
      <c r="A229" s="22"/>
      <c r="B229" s="15"/>
      <c r="C229" s="11"/>
      <c r="D229" s="7" t="s">
        <v>31</v>
      </c>
      <c r="E229" s="41"/>
      <c r="F229" s="42"/>
      <c r="G229" s="42"/>
      <c r="H229" s="42"/>
      <c r="I229" s="42"/>
      <c r="J229" s="42"/>
      <c r="K229" s="43"/>
      <c r="L229" s="42"/>
    </row>
    <row r="230" spans="1:12" ht="15" x14ac:dyDescent="0.25">
      <c r="A230" s="22"/>
      <c r="B230" s="15"/>
      <c r="C230" s="11"/>
      <c r="D230" s="6"/>
      <c r="E230" s="41"/>
      <c r="F230" s="42"/>
      <c r="G230" s="42"/>
      <c r="H230" s="42"/>
      <c r="I230" s="42"/>
      <c r="J230" s="42"/>
      <c r="K230" s="43"/>
      <c r="L230" s="42"/>
    </row>
    <row r="231" spans="1:12" ht="15" x14ac:dyDescent="0.25">
      <c r="A231" s="22"/>
      <c r="B231" s="15"/>
      <c r="C231" s="11"/>
      <c r="D231" s="6"/>
      <c r="E231" s="41"/>
      <c r="F231" s="42"/>
      <c r="G231" s="42"/>
      <c r="H231" s="42"/>
      <c r="I231" s="42"/>
      <c r="J231" s="42"/>
      <c r="K231" s="43"/>
      <c r="L231" s="42"/>
    </row>
    <row r="232" spans="1:12" ht="15" x14ac:dyDescent="0.25">
      <c r="A232" s="23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4"/>
      <c r="L232" s="19">
        <f t="shared" ref="L232" si="101">SUM(L223:L231)</f>
        <v>0</v>
      </c>
    </row>
    <row r="233" spans="1:12" ht="15.75" thickBot="1" x14ac:dyDescent="0.25">
      <c r="A233" s="28">
        <f>A215</f>
        <v>2</v>
      </c>
      <c r="B233" s="29">
        <f>B215</f>
        <v>6</v>
      </c>
      <c r="C233" s="70" t="s">
        <v>67</v>
      </c>
      <c r="D233" s="71"/>
      <c r="E233" s="30"/>
      <c r="F233" s="31">
        <f>F222+F232</f>
        <v>632</v>
      </c>
      <c r="G233" s="31">
        <f t="shared" ref="G233:J233" si="102">G222+G232</f>
        <v>10</v>
      </c>
      <c r="H233" s="31">
        <f t="shared" si="102"/>
        <v>11</v>
      </c>
      <c r="I233" s="31">
        <f t="shared" si="102"/>
        <v>54</v>
      </c>
      <c r="J233" s="31">
        <f t="shared" si="102"/>
        <v>373</v>
      </c>
      <c r="K233" s="31"/>
      <c r="L233" s="31">
        <f t="shared" ref="L233" si="103">L222+L232</f>
        <v>70.56</v>
      </c>
    </row>
    <row r="234" spans="1:12" ht="13.9" customHeight="1" thickBot="1" x14ac:dyDescent="0.25">
      <c r="A234" s="26"/>
      <c r="B234" s="27"/>
      <c r="C234" s="67" t="s">
        <v>4</v>
      </c>
      <c r="D234" s="68"/>
      <c r="E234" s="69"/>
      <c r="F234" s="33">
        <f>(F24+F43+F62+F81+F100+F119+F138+F157+F176+F195+F214+F233)/(IF(F24=0,0,1)+IF(F43=0,0,1)+IF(F62=0,0,1)+IF(F81=0,0,1)+IF(F100=0,0,1)+IF(F119=0,0,1)+IF(F138=0,0,1)+IF(F157=0,0,1)+IF(F176=0,0,1)+IF(F195=0,0,1)+IF(F214=0,0,1)+IF(F233=0,0,1))</f>
        <v>558.75</v>
      </c>
      <c r="G234" s="33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18.833333333333332</v>
      </c>
      <c r="H234" s="33">
        <f t="shared" si="104"/>
        <v>17.916666666666668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79.333333333333329</v>
      </c>
      <c r="J234" s="33">
        <f t="shared" si="104"/>
        <v>543</v>
      </c>
      <c r="K234" s="33"/>
      <c r="L234" s="33">
        <f t="shared" si="104"/>
        <v>69.42583333333333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2025-02-21T12:11:07Z</cp:lastPrinted>
  <dcterms:created xsi:type="dcterms:W3CDTF">2022-05-16T14:23:56Z</dcterms:created>
  <dcterms:modified xsi:type="dcterms:W3CDTF">2025-02-28T15:09:41Z</dcterms:modified>
</cp:coreProperties>
</file>