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15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H233" i="1" s="1"/>
  <c r="F233" i="1"/>
  <c r="A223" i="1"/>
  <c r="L222" i="1"/>
  <c r="L233" i="1" s="1"/>
  <c r="J222" i="1"/>
  <c r="I222" i="1"/>
  <c r="H222" i="1"/>
  <c r="G222" i="1"/>
  <c r="F222" i="1"/>
  <c r="B119" i="1"/>
  <c r="A119" i="1"/>
  <c r="L118" i="1"/>
  <c r="J118" i="1"/>
  <c r="H118" i="1"/>
  <c r="G118" i="1"/>
  <c r="A109" i="1"/>
  <c r="L108" i="1"/>
  <c r="J108" i="1"/>
  <c r="I108" i="1"/>
  <c r="H108" i="1"/>
  <c r="G108" i="1"/>
  <c r="F108" i="1"/>
  <c r="J233" i="1" l="1"/>
  <c r="I233" i="1"/>
  <c r="G233" i="1"/>
  <c r="L119" i="1"/>
  <c r="G119" i="1"/>
  <c r="H119" i="1"/>
  <c r="I119" i="1"/>
  <c r="F119" i="1"/>
  <c r="J119" i="1"/>
  <c r="B214" i="1" l="1"/>
  <c r="A214" i="1"/>
  <c r="L213" i="1"/>
  <c r="J213" i="1"/>
  <c r="I213" i="1"/>
  <c r="H213" i="1"/>
  <c r="B204" i="1"/>
  <c r="A204" i="1"/>
  <c r="L203" i="1"/>
  <c r="L214" i="1" s="1"/>
  <c r="J203" i="1"/>
  <c r="I203" i="1"/>
  <c r="H203" i="1"/>
  <c r="G203" i="1"/>
  <c r="F203" i="1"/>
  <c r="B195" i="1"/>
  <c r="A195" i="1"/>
  <c r="L194" i="1"/>
  <c r="J194" i="1"/>
  <c r="I194" i="1"/>
  <c r="H194" i="1"/>
  <c r="G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B128" i="1"/>
  <c r="A128" i="1"/>
  <c r="L127" i="1"/>
  <c r="L138" i="1" s="1"/>
  <c r="J127" i="1"/>
  <c r="I127" i="1"/>
  <c r="H127" i="1"/>
  <c r="G127" i="1"/>
  <c r="F127" i="1"/>
  <c r="B100" i="1"/>
  <c r="A100" i="1"/>
  <c r="L99" i="1"/>
  <c r="J99" i="1"/>
  <c r="I99" i="1"/>
  <c r="H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G23" i="1"/>
  <c r="B14" i="1"/>
  <c r="A14" i="1"/>
  <c r="L13" i="1"/>
  <c r="L24" i="1" s="1"/>
  <c r="L234" i="1" s="1"/>
  <c r="J13" i="1"/>
  <c r="I13" i="1"/>
  <c r="H13" i="1"/>
  <c r="G13" i="1"/>
  <c r="F13" i="1"/>
  <c r="G214" i="1" l="1"/>
  <c r="I214" i="1"/>
  <c r="H195" i="1"/>
  <c r="I195" i="1"/>
  <c r="J195" i="1"/>
  <c r="G176" i="1"/>
  <c r="H176" i="1"/>
  <c r="G157" i="1"/>
  <c r="H157" i="1"/>
  <c r="I157" i="1"/>
  <c r="J157" i="1"/>
  <c r="I138" i="1"/>
  <c r="G138" i="1"/>
  <c r="F138" i="1"/>
  <c r="J138" i="1"/>
  <c r="H138" i="1"/>
  <c r="I100" i="1"/>
  <c r="H100" i="1"/>
  <c r="G100" i="1"/>
  <c r="G81" i="1"/>
  <c r="J81" i="1"/>
  <c r="F62" i="1"/>
  <c r="I62" i="1"/>
  <c r="G62" i="1"/>
  <c r="I43" i="1"/>
  <c r="G43" i="1"/>
  <c r="F214" i="1"/>
  <c r="J214" i="1"/>
  <c r="H214" i="1"/>
  <c r="G195" i="1"/>
  <c r="F195" i="1"/>
  <c r="J176" i="1"/>
  <c r="F176" i="1"/>
  <c r="I176" i="1"/>
  <c r="F157" i="1"/>
  <c r="F100" i="1"/>
  <c r="J100" i="1"/>
  <c r="I81" i="1"/>
  <c r="H81" i="1"/>
  <c r="F81" i="1"/>
  <c r="J62" i="1"/>
  <c r="H62" i="1"/>
  <c r="J43" i="1"/>
  <c r="H43" i="1"/>
  <c r="F43" i="1"/>
  <c r="I24" i="1"/>
  <c r="H24" i="1"/>
  <c r="G24" i="1"/>
  <c r="F24" i="1"/>
  <c r="J24" i="1"/>
  <c r="G234" i="1" l="1"/>
  <c r="I234" i="1"/>
  <c r="F234" i="1"/>
  <c r="J234" i="1"/>
  <c r="H234" i="1"/>
</calcChain>
</file>

<file path=xl/sharedStrings.xml><?xml version="1.0" encoding="utf-8"?>
<sst xmlns="http://schemas.openxmlformats.org/spreadsheetml/2006/main" count="305" uniqueCount="93">
  <si>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</si>
  <si>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</si>
  <si>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</si>
  <si>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</si>
  <si>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</si>
  <si>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</si>
  <si>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</si>
  <si>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</si>
  <si>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</si>
  <si>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</si>
  <si>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</si>
  <si>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</si>
  <si>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</si>
  <si>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</si>
  <si>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</si>
  <si>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</si>
  <si>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</si>
  <si>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</si>
  <si>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</si>
  <si>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</si>
  <si>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</si>
  <si>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</si>
  <si>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</si>
  <si>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</si>
  <si>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</si>
  <si>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</si>
  <si>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</si>
  <si>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</si>
  <si>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</si>
  <si>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</si>
  <si>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</si>
  <si>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</si>
  <si>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</si>
  <si>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</si>
  <si>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</si>
  <si>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</si>
  <si>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</si>
  <si>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</si>
  <si>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</si>
  <si>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</si>
  <si>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Чай с сахаром</t>
  </si>
  <si>
    <t>Хлеб пшеничный</t>
  </si>
  <si>
    <t>Каша гречневая рассыпчатая с маслом сливочным</t>
  </si>
  <si>
    <t>Овощи тушеные с мясом</t>
  </si>
  <si>
    <t>Пюре картофельное</t>
  </si>
  <si>
    <t>Зеленый горошек к\с (доп.гарнир)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</si>
  <si>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</si>
  <si>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</si>
  <si>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</si>
  <si>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</si>
  <si>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</si>
  <si>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Плоды и ягоды свежие (яблоки)</t>
  </si>
  <si>
    <t>Сырники из творога с молочной кашей "Дружба"</t>
  </si>
  <si>
    <t>чай с сахаром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</si>
  <si>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</si>
  <si>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</si>
  <si>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</si>
  <si>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</si>
  <si>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салат из свеклы отварной с маслом растительным</t>
  </si>
  <si>
    <t>пюре картофельное с маслом сливочным</t>
  </si>
  <si>
    <t>чай с сахаром, с яблоком</t>
  </si>
  <si>
    <t>хлеб пшеничный</t>
  </si>
  <si>
    <t>плоды и ягоды свежие (яблоки)</t>
  </si>
  <si>
    <t>фркты</t>
  </si>
  <si>
    <t>кофейный напиток с молоком (сахар20г)</t>
  </si>
  <si>
    <t>390,391,392</t>
  </si>
  <si>
    <t xml:space="preserve">салат из квашенной капусты </t>
  </si>
  <si>
    <t>биточки рыбные</t>
  </si>
  <si>
    <t>Рис отварной рассыпчатый с маслом сливочный</t>
  </si>
  <si>
    <t>каша пшеничная молочная с маслом сливочным</t>
  </si>
  <si>
    <t>Чай "Витаминный" с шиповникоим</t>
  </si>
  <si>
    <t>Плов из говядины с рисовой крупой</t>
  </si>
  <si>
    <t>Капуста тушенная</t>
  </si>
  <si>
    <t>рыба, тушенная в томате с овощами</t>
  </si>
  <si>
    <t>Компот из свежих яблок</t>
  </si>
  <si>
    <t>Тефтели куриные с гречневой крупой в сметанно-томатном соусе</t>
  </si>
  <si>
    <t>какао с молоком</t>
  </si>
  <si>
    <t>Компот из сухофруктов</t>
  </si>
  <si>
    <t>Салат из отварной моркови и свеклы с зеленым горошком к\с</t>
  </si>
  <si>
    <t>Котлеты "Аппетитные"</t>
  </si>
  <si>
    <t>Директор</t>
  </si>
  <si>
    <t>пельмени мясные отварные с маслом сливочным</t>
  </si>
  <si>
    <t>150/5</t>
  </si>
  <si>
    <t>50/150</t>
  </si>
  <si>
    <t>50/50</t>
  </si>
  <si>
    <t>185/10/5</t>
  </si>
  <si>
    <t>150/3</t>
  </si>
  <si>
    <t>180/10/10</t>
  </si>
  <si>
    <t>180/3</t>
  </si>
  <si>
    <t>190/10</t>
  </si>
  <si>
    <t>60/40</t>
  </si>
  <si>
    <t>МБОУ "Новоаксубаевская НОШ"</t>
  </si>
  <si>
    <t>Гурьянова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</si>
</sst>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Arial"/>
      <family val="2"/>
    </font>
    <font>
      <sz val="12"/>
      <name val="Arial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NumberFormat="1" applyFont="1" applyFill="1" applyBorder="1" applyAlignment="1" applyProtection="1">
      <alignment horizontal="left" vertical="center" wrapText="1"/>
      <protection locked="0"/>
    </xf>
    <xf numFmtId="0" fontId="2" fillId="4" borderId="0" xfId="0" applyFont="1" applyFill="1" applyProtection="1">
      <protection locked="0"/>
    </xf>
    <xf numFmtId="0" fontId="11" fillId="4" borderId="2" xfId="0" applyNumberFormat="1" applyFont="1" applyFill="1" applyBorder="1" applyAlignment="1" applyProtection="1">
      <alignment horizontal="left" wrapText="1"/>
      <protection locked="0"/>
    </xf>
    <xf numFmtId="0" fontId="12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2" xfId="0" applyNumberFormat="1" applyFont="1" applyFill="1" applyBorder="1" applyAlignment="1" applyProtection="1">
      <alignment horizontal="center" vertical="center"/>
      <protection locked="0"/>
    </xf>
    <xf numFmtId="1" fontId="11" fillId="4" borderId="2" xfId="0" applyNumberFormat="1" applyFont="1" applyFill="1" applyBorder="1" applyAlignment="1" applyProtection="1">
      <alignment horizontal="center" vertical="center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14" fillId="4" borderId="0" xfId="0" applyFont="1" applyFill="1" applyAlignment="1" applyProtection="1">
      <alignment vertical="center"/>
      <protection locked="0"/>
    </xf>
    <xf numFmtId="0" fontId="13" fillId="4" borderId="2" xfId="0" applyNumberFormat="1" applyFont="1" applyFill="1" applyBorder="1" applyAlignment="1" applyProtection="1">
      <alignment vertical="center" wrapText="1"/>
      <protection locked="0"/>
    </xf>
    <xf numFmtId="0" fontId="11" fillId="4" borderId="23" xfId="0" applyNumberFormat="1" applyFont="1" applyFill="1" applyBorder="1" applyAlignment="1" applyProtection="1">
      <alignment horizontal="left" vertical="center" wrapText="1"/>
      <protection locked="0"/>
    </xf>
    <xf numFmtId="0" fontId="13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1" fillId="4" borderId="2" xfId="0" applyNumberFormat="1" applyFont="1" applyFill="1" applyBorder="1" applyAlignment="1">
      <alignment horizontal="left" vertical="center" wrapText="1"/>
    </xf>
    <xf numFmtId="0" fontId="11" fillId="4" borderId="23" xfId="0" applyNumberFormat="1" applyFont="1" applyFill="1" applyBorder="1" applyAlignment="1">
      <alignment horizontal="left" vertical="center" wrapText="1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6" fillId="4" borderId="2" xfId="1" applyFont="1" applyFill="1" applyBorder="1"/>
    <xf numFmtId="0" fontId="16" fillId="4" borderId="2" xfId="1" applyFont="1" applyFill="1" applyBorder="1" applyAlignment="1">
      <alignment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69" sqref="H6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.140625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7</v>
      </c>
      <c r="C1" s="71" t="s">
        <v>91</v>
      </c>
      <c r="D1" s="72"/>
      <c r="E1" s="72"/>
      <c r="F1" s="12" t="s">
        <v>16</v>
      </c>
      <c r="G1" s="2" t="s">
        <v>17</v>
      </c>
      <c r="H1" s="73" t="s">
        <v>80</v>
      </c>
      <c r="I1" s="73"/>
      <c r="J1" s="73"/>
      <c r="K1" s="73"/>
    </row>
    <row r="2" spans="1:12" ht="18" x14ac:dyDescent="0.2">
      <c r="A2" s="35" t="s">
        <v>6</v>
      </c>
      <c r="C2" s="2"/>
      <c r="G2" s="2" t="s">
        <v>18</v>
      </c>
      <c r="H2" s="73" t="s">
        <v>92</v>
      </c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45</v>
      </c>
      <c r="F14" s="43">
        <v>40</v>
      </c>
      <c r="G14" s="43">
        <v>1.19</v>
      </c>
      <c r="H14" s="43">
        <v>2.08</v>
      </c>
      <c r="I14" s="43">
        <v>2.5</v>
      </c>
      <c r="J14" s="43">
        <v>33.44</v>
      </c>
      <c r="K14" s="44" t="s">
        <v>50</v>
      </c>
      <c r="L14" s="43"/>
    </row>
    <row r="15" spans="1:12" ht="15" x14ac:dyDescent="0.25">
      <c r="A15" s="23"/>
      <c r="B15" s="15"/>
      <c r="C15" s="11"/>
      <c r="D15" s="7" t="s">
        <v>27</v>
      </c>
      <c r="E15" s="5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51" t="s">
        <v>46</v>
      </c>
      <c r="F16" s="43">
        <v>90</v>
      </c>
      <c r="G16" s="43">
        <v>10.199999999999999</v>
      </c>
      <c r="H16" s="43">
        <v>12.93</v>
      </c>
      <c r="I16" s="43">
        <v>13.79</v>
      </c>
      <c r="J16" s="43">
        <v>198</v>
      </c>
      <c r="K16" s="44" t="s">
        <v>50</v>
      </c>
      <c r="L16" s="43"/>
    </row>
    <row r="17" spans="1:12" ht="28.5" x14ac:dyDescent="0.25">
      <c r="A17" s="23"/>
      <c r="B17" s="15"/>
      <c r="C17" s="11"/>
      <c r="D17" s="7" t="s">
        <v>29</v>
      </c>
      <c r="E17" s="51" t="s">
        <v>47</v>
      </c>
      <c r="F17" s="43" t="s">
        <v>82</v>
      </c>
      <c r="G17" s="43">
        <v>5.7</v>
      </c>
      <c r="H17" s="43">
        <v>4.3</v>
      </c>
      <c r="I17" s="43">
        <v>31.99</v>
      </c>
      <c r="J17" s="43">
        <v>189.3</v>
      </c>
      <c r="K17" s="44">
        <v>203</v>
      </c>
      <c r="L17" s="43"/>
    </row>
    <row r="18" spans="1:12" ht="15" x14ac:dyDescent="0.25">
      <c r="A18" s="23"/>
      <c r="B18" s="15"/>
      <c r="C18" s="11"/>
      <c r="D18" s="7" t="s">
        <v>30</v>
      </c>
      <c r="E18" s="51" t="s">
        <v>48</v>
      </c>
      <c r="F18" s="43">
        <v>200</v>
      </c>
      <c r="G18" s="43">
        <v>0.66</v>
      </c>
      <c r="H18" s="43">
        <v>0.09</v>
      </c>
      <c r="I18" s="43">
        <v>22.03</v>
      </c>
      <c r="J18" s="43">
        <v>92.8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51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51" t="s">
        <v>49</v>
      </c>
      <c r="F20" s="43">
        <v>30</v>
      </c>
      <c r="G20" s="43">
        <v>1.98</v>
      </c>
      <c r="H20" s="43">
        <v>0.36</v>
      </c>
      <c r="I20" s="43">
        <v>11.88</v>
      </c>
      <c r="J20" s="43">
        <v>59.4</v>
      </c>
      <c r="K20" s="44"/>
      <c r="L20" s="43"/>
    </row>
    <row r="21" spans="1:12" ht="15" x14ac:dyDescent="0.25">
      <c r="A21" s="23"/>
      <c r="B21" s="15"/>
      <c r="C21" s="11"/>
      <c r="D21" s="6"/>
      <c r="E21" s="53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v>515</v>
      </c>
      <c r="G23" s="19">
        <f t="shared" ref="G23:J23" si="2">SUM(G14:G22)</f>
        <v>19.73</v>
      </c>
      <c r="H23" s="19">
        <v>19.75</v>
      </c>
      <c r="I23" s="19">
        <f t="shared" si="2"/>
        <v>82.19</v>
      </c>
      <c r="J23" s="19">
        <f t="shared" si="2"/>
        <v>572.93999999999994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f>F13+F23</f>
        <v>515</v>
      </c>
      <c r="G24" s="32">
        <f t="shared" ref="G24:J24" si="4">G13+G23</f>
        <v>19.73</v>
      </c>
      <c r="H24" s="32">
        <f t="shared" si="4"/>
        <v>19.75</v>
      </c>
      <c r="I24" s="32">
        <f t="shared" si="4"/>
        <v>82.19</v>
      </c>
      <c r="J24" s="32">
        <f t="shared" si="4"/>
        <v>572.93999999999994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24</v>
      </c>
      <c r="E33" s="54" t="s">
        <v>51</v>
      </c>
      <c r="F33" s="55">
        <v>100</v>
      </c>
      <c r="G33" s="43">
        <v>0.4</v>
      </c>
      <c r="H33" s="43">
        <v>0.4</v>
      </c>
      <c r="I33" s="43">
        <v>9.8000000000000007</v>
      </c>
      <c r="J33" s="43">
        <v>47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2"/>
      <c r="F34" s="56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51" t="s">
        <v>52</v>
      </c>
      <c r="F35" s="56" t="s">
        <v>83</v>
      </c>
      <c r="G35" s="43">
        <v>12.92</v>
      </c>
      <c r="H35" s="43">
        <v>14.39</v>
      </c>
      <c r="I35" s="43">
        <v>31.09</v>
      </c>
      <c r="J35" s="43">
        <v>292.26</v>
      </c>
      <c r="K35" s="44">
        <v>175.21899999999999</v>
      </c>
      <c r="L35" s="43"/>
    </row>
    <row r="36" spans="1:12" ht="15" x14ac:dyDescent="0.25">
      <c r="A36" s="14"/>
      <c r="B36" s="15"/>
      <c r="C36" s="11"/>
      <c r="D36" s="7" t="s">
        <v>29</v>
      </c>
      <c r="E36" s="51"/>
      <c r="F36" s="56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51" t="s">
        <v>53</v>
      </c>
      <c r="F37" s="57">
        <v>19</v>
      </c>
      <c r="G37" s="43">
        <v>7.0000000000000007E-2</v>
      </c>
      <c r="H37" s="43">
        <v>0.02</v>
      </c>
      <c r="I37" s="43">
        <v>10.01</v>
      </c>
      <c r="J37" s="43">
        <v>40</v>
      </c>
      <c r="K37" s="44">
        <v>376</v>
      </c>
      <c r="L37" s="43"/>
    </row>
    <row r="38" spans="1:12" ht="15" x14ac:dyDescent="0.25">
      <c r="A38" s="14"/>
      <c r="B38" s="15"/>
      <c r="C38" s="11"/>
      <c r="D38" s="7" t="s">
        <v>31</v>
      </c>
      <c r="E38" s="51"/>
      <c r="F38" s="58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51" t="s">
        <v>49</v>
      </c>
      <c r="F39" s="59">
        <v>40</v>
      </c>
      <c r="G39" s="43">
        <v>2.64</v>
      </c>
      <c r="H39" s="43">
        <v>0.48</v>
      </c>
      <c r="I39" s="43">
        <v>15.84</v>
      </c>
      <c r="J39" s="43">
        <v>79.2</v>
      </c>
      <c r="K39" s="44"/>
      <c r="L39" s="43"/>
    </row>
    <row r="40" spans="1:12" ht="15" x14ac:dyDescent="0.25">
      <c r="A40" s="14"/>
      <c r="B40" s="15"/>
      <c r="C40" s="11"/>
      <c r="D40" s="6"/>
      <c r="E40" s="60"/>
      <c r="F40" s="59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v>540</v>
      </c>
      <c r="G42" s="19">
        <f t="shared" ref="G42" si="10">SUM(G33:G41)</f>
        <v>16.03</v>
      </c>
      <c r="H42" s="19">
        <f t="shared" ref="H42" si="11">SUM(H33:H41)</f>
        <v>15.290000000000001</v>
      </c>
      <c r="I42" s="19">
        <f t="shared" ref="I42" si="12">SUM(I33:I41)</f>
        <v>66.739999999999995</v>
      </c>
      <c r="J42" s="19">
        <f t="shared" ref="J42:L42" si="13">SUM(J33:J41)</f>
        <v>458.46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f>F32+F42</f>
        <v>540</v>
      </c>
      <c r="G43" s="32">
        <f t="shared" ref="G43" si="14">G32+G42</f>
        <v>16.03</v>
      </c>
      <c r="H43" s="32">
        <f t="shared" ref="H43" si="15">H32+H42</f>
        <v>15.290000000000001</v>
      </c>
      <c r="I43" s="32">
        <f t="shared" ref="I43" si="16">I32+I42</f>
        <v>66.739999999999995</v>
      </c>
      <c r="J43" s="32">
        <f t="shared" ref="J43:L43" si="17">J32+J42</f>
        <v>458.46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54</v>
      </c>
      <c r="F52" s="43">
        <v>10</v>
      </c>
      <c r="G52" s="43">
        <v>263</v>
      </c>
      <c r="H52" s="43">
        <v>2.66</v>
      </c>
      <c r="I52" s="43">
        <v>0</v>
      </c>
      <c r="J52" s="43">
        <v>34.33</v>
      </c>
      <c r="K52" s="44">
        <v>15</v>
      </c>
      <c r="L52" s="43"/>
    </row>
    <row r="53" spans="1:12" ht="15" x14ac:dyDescent="0.25">
      <c r="A53" s="23"/>
      <c r="B53" s="15"/>
      <c r="C53" s="11"/>
      <c r="D53" s="7" t="s">
        <v>27</v>
      </c>
      <c r="E53" s="60"/>
      <c r="F53" s="59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61" t="s">
        <v>55</v>
      </c>
      <c r="F54" s="59" t="s">
        <v>84</v>
      </c>
      <c r="G54" s="43">
        <v>10.39</v>
      </c>
      <c r="H54" s="43">
        <v>14.79</v>
      </c>
      <c r="I54" s="43">
        <v>10.3</v>
      </c>
      <c r="J54" s="43">
        <v>221</v>
      </c>
      <c r="K54" s="44">
        <v>260</v>
      </c>
      <c r="L54" s="43"/>
    </row>
    <row r="55" spans="1:12" ht="15" x14ac:dyDescent="0.25">
      <c r="A55" s="23"/>
      <c r="B55" s="15"/>
      <c r="C55" s="11"/>
      <c r="D55" s="7" t="s">
        <v>29</v>
      </c>
      <c r="E55" s="51" t="s">
        <v>56</v>
      </c>
      <c r="F55" s="59">
        <v>150</v>
      </c>
      <c r="G55" s="43">
        <v>3.77</v>
      </c>
      <c r="H55" s="43">
        <v>2.29</v>
      </c>
      <c r="I55" s="43">
        <v>39.72</v>
      </c>
      <c r="J55" s="43">
        <v>214</v>
      </c>
      <c r="K55" s="44">
        <v>171</v>
      </c>
      <c r="L55" s="43"/>
    </row>
    <row r="56" spans="1:12" ht="15" x14ac:dyDescent="0.25">
      <c r="A56" s="23"/>
      <c r="B56" s="15"/>
      <c r="C56" s="11"/>
      <c r="D56" s="7" t="s">
        <v>30</v>
      </c>
      <c r="E56" s="51" t="s">
        <v>57</v>
      </c>
      <c r="F56" s="59" t="s">
        <v>85</v>
      </c>
      <c r="G56" s="43">
        <v>0.11</v>
      </c>
      <c r="H56" s="43">
        <v>0.02</v>
      </c>
      <c r="I56" s="43">
        <v>10.15</v>
      </c>
      <c r="J56" s="43">
        <v>41.32</v>
      </c>
      <c r="K56" s="44">
        <v>377</v>
      </c>
      <c r="L56" s="43"/>
    </row>
    <row r="57" spans="1:12" ht="15" x14ac:dyDescent="0.25">
      <c r="A57" s="23"/>
      <c r="B57" s="15"/>
      <c r="C57" s="11"/>
      <c r="D57" s="7" t="s">
        <v>31</v>
      </c>
      <c r="E57" s="51"/>
      <c r="F57" s="59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51" t="s">
        <v>49</v>
      </c>
      <c r="F58" s="59">
        <v>50</v>
      </c>
      <c r="G58" s="43">
        <v>3.3</v>
      </c>
      <c r="H58" s="43">
        <v>0.6</v>
      </c>
      <c r="I58" s="43">
        <v>19.8</v>
      </c>
      <c r="J58" s="43">
        <v>99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v>510</v>
      </c>
      <c r="G61" s="19">
        <v>20.2</v>
      </c>
      <c r="H61" s="19">
        <f t="shared" ref="H61" si="22">SUM(H52:H60)</f>
        <v>20.36</v>
      </c>
      <c r="I61" s="19">
        <f t="shared" ref="I61" si="23">SUM(I52:I60)</f>
        <v>79.97</v>
      </c>
      <c r="J61" s="19">
        <f t="shared" ref="J61:L61" si="24">SUM(J52:J60)</f>
        <v>609.65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f>F51+F61</f>
        <v>510</v>
      </c>
      <c r="G62" s="32">
        <f t="shared" ref="G62" si="25">G51+G61</f>
        <v>20.2</v>
      </c>
      <c r="H62" s="32">
        <f t="shared" ref="H62" si="26">H51+H61</f>
        <v>20.36</v>
      </c>
      <c r="I62" s="32">
        <f t="shared" ref="I62" si="27">I51+I61</f>
        <v>79.97</v>
      </c>
      <c r="J62" s="32">
        <f t="shared" ref="J62:L62" si="28">J51+J61</f>
        <v>609.65</v>
      </c>
      <c r="K62" s="32"/>
      <c r="L62" s="32">
        <f t="shared" si="28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0</v>
      </c>
      <c r="K70" s="25"/>
      <c r="L70" s="19">
        <f t="shared" si="32"/>
        <v>0</v>
      </c>
    </row>
    <row r="71" spans="1:12" ht="30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2" t="s">
        <v>58</v>
      </c>
      <c r="F71" s="43">
        <v>60</v>
      </c>
      <c r="G71" s="43">
        <v>0.84</v>
      </c>
      <c r="H71" s="43">
        <v>3.61</v>
      </c>
      <c r="I71" s="43">
        <v>4.96</v>
      </c>
      <c r="J71" s="43">
        <v>55.68</v>
      </c>
      <c r="K71" s="44">
        <v>52</v>
      </c>
      <c r="L71" s="43"/>
    </row>
    <row r="72" spans="1:12" ht="15" x14ac:dyDescent="0.25">
      <c r="A72" s="23"/>
      <c r="B72" s="15"/>
      <c r="C72" s="11"/>
      <c r="D72" s="7" t="s">
        <v>27</v>
      </c>
      <c r="E72" s="60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63" t="s">
        <v>46</v>
      </c>
      <c r="F73" s="43">
        <v>90</v>
      </c>
      <c r="G73" s="43">
        <v>1020</v>
      </c>
      <c r="H73" s="43">
        <v>12.93</v>
      </c>
      <c r="I73" s="43">
        <v>13.79</v>
      </c>
      <c r="J73" s="43">
        <v>198</v>
      </c>
      <c r="K73" s="44" t="s">
        <v>50</v>
      </c>
      <c r="L73" s="43"/>
    </row>
    <row r="74" spans="1:12" ht="15" x14ac:dyDescent="0.25">
      <c r="A74" s="23"/>
      <c r="B74" s="15"/>
      <c r="C74" s="11"/>
      <c r="D74" s="7" t="s">
        <v>29</v>
      </c>
      <c r="E74" s="51" t="s">
        <v>59</v>
      </c>
      <c r="F74" s="43" t="s">
        <v>86</v>
      </c>
      <c r="G74" s="43">
        <v>4.1100000000000003</v>
      </c>
      <c r="H74" s="43">
        <v>3.55</v>
      </c>
      <c r="I74" s="43">
        <v>30.79</v>
      </c>
      <c r="J74" s="43">
        <v>202.8</v>
      </c>
      <c r="K74" s="44">
        <v>312</v>
      </c>
      <c r="L74" s="43"/>
    </row>
    <row r="75" spans="1:12" ht="15" x14ac:dyDescent="0.25">
      <c r="A75" s="23"/>
      <c r="B75" s="15"/>
      <c r="C75" s="11"/>
      <c r="D75" s="7" t="s">
        <v>30</v>
      </c>
      <c r="E75" s="51" t="s">
        <v>60</v>
      </c>
      <c r="F75" s="43" t="s">
        <v>87</v>
      </c>
      <c r="G75" s="43">
        <v>0.11</v>
      </c>
      <c r="H75" s="43">
        <v>0.06</v>
      </c>
      <c r="I75" s="43">
        <v>10.98</v>
      </c>
      <c r="J75" s="43">
        <v>44.7</v>
      </c>
      <c r="K75" s="44">
        <v>376</v>
      </c>
      <c r="L75" s="43"/>
    </row>
    <row r="76" spans="1:12" ht="15" x14ac:dyDescent="0.25">
      <c r="A76" s="23"/>
      <c r="B76" s="15"/>
      <c r="C76" s="11"/>
      <c r="D76" s="7" t="s">
        <v>31</v>
      </c>
      <c r="E76" s="51" t="s">
        <v>61</v>
      </c>
      <c r="F76" s="43">
        <v>20</v>
      </c>
      <c r="G76" s="43">
        <v>1.52</v>
      </c>
      <c r="H76" s="43">
        <v>0.16</v>
      </c>
      <c r="I76" s="43">
        <v>9.84</v>
      </c>
      <c r="J76" s="43">
        <v>47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51" t="s">
        <v>49</v>
      </c>
      <c r="F77" s="43">
        <v>30</v>
      </c>
      <c r="G77" s="43">
        <v>1.98</v>
      </c>
      <c r="H77" s="43">
        <v>0.36</v>
      </c>
      <c r="I77" s="43">
        <v>11.88</v>
      </c>
      <c r="J77" s="43">
        <v>59.4</v>
      </c>
      <c r="K77" s="44"/>
      <c r="L77" s="43"/>
    </row>
    <row r="78" spans="1:12" ht="15" x14ac:dyDescent="0.25">
      <c r="A78" s="23"/>
      <c r="B78" s="15"/>
      <c r="C78" s="11"/>
      <c r="D78" s="6"/>
      <c r="E78" s="5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60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v>553</v>
      </c>
      <c r="G80" s="19">
        <v>18.760000000000002</v>
      </c>
      <c r="H80" s="19">
        <v>20.66</v>
      </c>
      <c r="I80" s="19">
        <f t="shared" ref="I80" si="33">SUM(I71:I79)</f>
        <v>82.24</v>
      </c>
      <c r="J80" s="19">
        <f t="shared" ref="J80:L80" si="34">SUM(J71:J79)</f>
        <v>607.58000000000004</v>
      </c>
      <c r="K80" s="25"/>
      <c r="L80" s="19">
        <f t="shared" si="34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f>F70+F80</f>
        <v>553</v>
      </c>
      <c r="G81" s="32">
        <f t="shared" ref="G81" si="35">G70+G80</f>
        <v>18.760000000000002</v>
      </c>
      <c r="H81" s="32">
        <f t="shared" ref="H81" si="36">H70+H80</f>
        <v>20.66</v>
      </c>
      <c r="I81" s="32">
        <f t="shared" ref="I81" si="37">I70+I80</f>
        <v>82.24</v>
      </c>
      <c r="J81" s="32">
        <f t="shared" ref="J81:L81" si="38">J70+J80</f>
        <v>607.58000000000004</v>
      </c>
      <c r="K81" s="32"/>
      <c r="L81" s="32">
        <f t="shared" si="38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9">SUM(G82:G88)</f>
        <v>0</v>
      </c>
      <c r="H89" s="19">
        <f t="shared" ref="H89" si="40">SUM(H82:H88)</f>
        <v>0</v>
      </c>
      <c r="I89" s="19">
        <f t="shared" ref="I89" si="41">SUM(I82:I88)</f>
        <v>0</v>
      </c>
      <c r="J89" s="19">
        <f t="shared" ref="J89:L89" si="42">SUM(J82:J88)</f>
        <v>0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63</v>
      </c>
      <c r="E90" s="64" t="s">
        <v>62</v>
      </c>
      <c r="F90" s="43">
        <v>100</v>
      </c>
      <c r="G90" s="43">
        <v>0.4</v>
      </c>
      <c r="H90" s="43">
        <v>0.4</v>
      </c>
      <c r="I90" s="43">
        <v>9.8000000000000007</v>
      </c>
      <c r="J90" s="43">
        <v>47</v>
      </c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60" t="s">
        <v>54</v>
      </c>
      <c r="F91" s="43">
        <v>15</v>
      </c>
      <c r="G91" s="43">
        <v>3.95</v>
      </c>
      <c r="H91" s="43">
        <v>3.99</v>
      </c>
      <c r="I91" s="43">
        <v>0</v>
      </c>
      <c r="J91" s="43">
        <v>51.5</v>
      </c>
      <c r="K91" s="44">
        <v>15</v>
      </c>
      <c r="L91" s="43"/>
    </row>
    <row r="92" spans="1:12" ht="15" x14ac:dyDescent="0.25">
      <c r="A92" s="23"/>
      <c r="B92" s="15"/>
      <c r="C92" s="11"/>
      <c r="D92" s="7" t="s">
        <v>28</v>
      </c>
      <c r="E92" s="51" t="s">
        <v>81</v>
      </c>
      <c r="F92" s="43" t="s">
        <v>82</v>
      </c>
      <c r="G92" s="43">
        <v>8.7899999999999991</v>
      </c>
      <c r="H92" s="43">
        <v>11.2</v>
      </c>
      <c r="I92" s="43">
        <v>31.4</v>
      </c>
      <c r="J92" s="43">
        <v>295.64999999999998</v>
      </c>
      <c r="K92" s="44" t="s">
        <v>65</v>
      </c>
      <c r="L92" s="43"/>
    </row>
    <row r="93" spans="1:12" ht="15" x14ac:dyDescent="0.25">
      <c r="A93" s="23"/>
      <c r="B93" s="15"/>
      <c r="C93" s="11"/>
      <c r="D93" s="7" t="s">
        <v>29</v>
      </c>
      <c r="E93" s="51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51" t="s">
        <v>64</v>
      </c>
      <c r="F94" s="43">
        <v>200</v>
      </c>
      <c r="G94" s="43">
        <v>3.17</v>
      </c>
      <c r="H94" s="43">
        <v>2.68</v>
      </c>
      <c r="I94" s="43">
        <v>15.95</v>
      </c>
      <c r="J94" s="43">
        <v>100.6</v>
      </c>
      <c r="K94" s="44">
        <v>379</v>
      </c>
      <c r="L94" s="43"/>
    </row>
    <row r="95" spans="1:12" ht="15" x14ac:dyDescent="0.25">
      <c r="A95" s="23"/>
      <c r="B95" s="15"/>
      <c r="C95" s="11"/>
      <c r="D95" s="7" t="s">
        <v>31</v>
      </c>
      <c r="E95" s="51" t="s">
        <v>61</v>
      </c>
      <c r="F95" s="43">
        <v>25</v>
      </c>
      <c r="G95" s="43">
        <v>1.9</v>
      </c>
      <c r="H95" s="43">
        <v>0.2</v>
      </c>
      <c r="I95" s="43">
        <v>12.3</v>
      </c>
      <c r="J95" s="43">
        <v>58.75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51" t="s">
        <v>49</v>
      </c>
      <c r="F96" s="43">
        <v>30</v>
      </c>
      <c r="G96" s="43">
        <v>1.98</v>
      </c>
      <c r="H96" s="43">
        <v>0.36</v>
      </c>
      <c r="I96" s="43">
        <v>11.88</v>
      </c>
      <c r="J96" s="43">
        <v>59.4</v>
      </c>
      <c r="K96" s="44"/>
      <c r="L96" s="43"/>
    </row>
    <row r="97" spans="1:12" ht="15" x14ac:dyDescent="0.25">
      <c r="A97" s="23"/>
      <c r="B97" s="15"/>
      <c r="C97" s="11"/>
      <c r="D97" s="6"/>
      <c r="E97" s="5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v>525</v>
      </c>
      <c r="G99" s="19">
        <v>20.18</v>
      </c>
      <c r="H99" s="19">
        <f t="shared" ref="H99" si="43">SUM(H90:H98)</f>
        <v>18.829999999999998</v>
      </c>
      <c r="I99" s="19">
        <f t="shared" ref="I99" si="44">SUM(I90:I98)</f>
        <v>81.33</v>
      </c>
      <c r="J99" s="19">
        <f t="shared" ref="J99:L99" si="45">SUM(J90:J98)</f>
        <v>612.9</v>
      </c>
      <c r="K99" s="25"/>
      <c r="L99" s="19">
        <f t="shared" si="45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4" t="s">
        <v>4</v>
      </c>
      <c r="D100" s="75"/>
      <c r="E100" s="31"/>
      <c r="F100" s="32">
        <f>F89+F99</f>
        <v>525</v>
      </c>
      <c r="G100" s="32">
        <f t="shared" ref="G100" si="46">G89+G99</f>
        <v>20.18</v>
      </c>
      <c r="H100" s="32">
        <f t="shared" ref="H100" si="47">H89+H99</f>
        <v>18.829999999999998</v>
      </c>
      <c r="I100" s="32">
        <f t="shared" ref="I100" si="48">I89+I99</f>
        <v>81.33</v>
      </c>
      <c r="J100" s="32">
        <f t="shared" ref="J100:L100" si="49">J89+J99</f>
        <v>612.9</v>
      </c>
      <c r="K100" s="32"/>
      <c r="L100" s="32">
        <f t="shared" si="49"/>
        <v>0</v>
      </c>
    </row>
    <row r="101" spans="1:12" ht="15.75" customHeight="1" x14ac:dyDescent="0.2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.75" customHeight="1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.75" customHeight="1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.75" customHeight="1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.75" customHeight="1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.75" customHeight="1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.75" customHeight="1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.75" customHeight="1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0">SUM(G101:G107)</f>
        <v>0</v>
      </c>
      <c r="H108" s="19">
        <f t="shared" si="50"/>
        <v>0</v>
      </c>
      <c r="I108" s="19">
        <f t="shared" si="50"/>
        <v>0</v>
      </c>
      <c r="J108" s="19">
        <f t="shared" si="50"/>
        <v>0</v>
      </c>
      <c r="K108" s="25"/>
      <c r="L108" s="19">
        <f t="shared" ref="L108" si="51">SUM(L101:L107)</f>
        <v>0</v>
      </c>
    </row>
    <row r="109" spans="1:12" ht="15.75" customHeight="1" x14ac:dyDescent="0.25">
      <c r="A109" s="26">
        <f>A101</f>
        <v>1</v>
      </c>
      <c r="B109" s="13">
        <v>6</v>
      </c>
      <c r="C109" s="10" t="s">
        <v>25</v>
      </c>
      <c r="D109" s="7" t="s">
        <v>26</v>
      </c>
      <c r="E109" s="64" t="s">
        <v>66</v>
      </c>
      <c r="F109" s="43">
        <v>60</v>
      </c>
      <c r="G109" s="43">
        <v>1.02</v>
      </c>
      <c r="H109" s="43">
        <v>3</v>
      </c>
      <c r="I109" s="43">
        <v>5.07</v>
      </c>
      <c r="J109" s="43">
        <v>51.42</v>
      </c>
      <c r="K109" s="44">
        <v>47</v>
      </c>
      <c r="L109" s="43"/>
    </row>
    <row r="110" spans="1:12" ht="15.75" customHeight="1" x14ac:dyDescent="0.25">
      <c r="A110" s="23"/>
      <c r="B110" s="15"/>
      <c r="C110" s="11"/>
      <c r="D110" s="7" t="s">
        <v>27</v>
      </c>
      <c r="E110" s="60"/>
      <c r="F110" s="43"/>
      <c r="G110" s="43"/>
      <c r="H110" s="43"/>
      <c r="I110" s="43"/>
      <c r="J110" s="43"/>
      <c r="K110" s="44"/>
      <c r="L110" s="43"/>
    </row>
    <row r="111" spans="1:12" ht="15.75" customHeight="1" x14ac:dyDescent="0.25">
      <c r="A111" s="23"/>
      <c r="B111" s="15"/>
      <c r="C111" s="11"/>
      <c r="D111" s="7" t="s">
        <v>28</v>
      </c>
      <c r="E111" s="65" t="s">
        <v>67</v>
      </c>
      <c r="F111" s="43">
        <v>90</v>
      </c>
      <c r="G111" s="43">
        <v>13.17</v>
      </c>
      <c r="H111" s="43">
        <v>10.7</v>
      </c>
      <c r="I111" s="43">
        <v>15.79</v>
      </c>
      <c r="J111" s="43">
        <v>193.3</v>
      </c>
      <c r="K111" s="44">
        <v>234</v>
      </c>
      <c r="L111" s="43"/>
    </row>
    <row r="112" spans="1:12" ht="15.75" customHeight="1" x14ac:dyDescent="0.25">
      <c r="A112" s="23"/>
      <c r="B112" s="15"/>
      <c r="C112" s="11"/>
      <c r="D112" s="7" t="s">
        <v>29</v>
      </c>
      <c r="E112" s="65" t="s">
        <v>68</v>
      </c>
      <c r="F112" s="43" t="s">
        <v>86</v>
      </c>
      <c r="G112" s="43">
        <v>3.63</v>
      </c>
      <c r="H112" s="43">
        <v>6.5</v>
      </c>
      <c r="I112" s="43">
        <v>37.58</v>
      </c>
      <c r="J112" s="43">
        <v>223.35</v>
      </c>
      <c r="K112" s="44">
        <v>302</v>
      </c>
      <c r="L112" s="43"/>
    </row>
    <row r="113" spans="1:12" ht="15.75" customHeight="1" x14ac:dyDescent="0.25">
      <c r="A113" s="23"/>
      <c r="B113" s="15"/>
      <c r="C113" s="11"/>
      <c r="D113" s="7" t="s">
        <v>30</v>
      </c>
      <c r="E113" s="65" t="s">
        <v>57</v>
      </c>
      <c r="F113" s="43" t="s">
        <v>85</v>
      </c>
      <c r="G113" s="43">
        <v>0.11</v>
      </c>
      <c r="H113" s="43">
        <v>0.02</v>
      </c>
      <c r="I113" s="43">
        <v>10.15</v>
      </c>
      <c r="J113" s="43">
        <v>41.32</v>
      </c>
      <c r="K113" s="44">
        <v>377</v>
      </c>
      <c r="L113" s="43"/>
    </row>
    <row r="114" spans="1:12" ht="15.75" customHeight="1" x14ac:dyDescent="0.25">
      <c r="A114" s="23"/>
      <c r="B114" s="15"/>
      <c r="C114" s="11"/>
      <c r="D114" s="7" t="s">
        <v>31</v>
      </c>
      <c r="E114" s="66"/>
      <c r="F114" s="43"/>
      <c r="G114" s="43"/>
      <c r="H114" s="43"/>
      <c r="I114" s="43"/>
      <c r="J114" s="43"/>
      <c r="K114" s="44"/>
      <c r="L114" s="43"/>
    </row>
    <row r="115" spans="1:12" ht="15.75" customHeight="1" x14ac:dyDescent="0.25">
      <c r="A115" s="23"/>
      <c r="B115" s="15"/>
      <c r="C115" s="11"/>
      <c r="D115" s="7" t="s">
        <v>32</v>
      </c>
      <c r="E115" s="51" t="s">
        <v>49</v>
      </c>
      <c r="F115" s="43">
        <v>30</v>
      </c>
      <c r="G115" s="43">
        <v>1.98</v>
      </c>
      <c r="H115" s="43">
        <v>0.36</v>
      </c>
      <c r="I115" s="43">
        <v>11.087999999999999</v>
      </c>
      <c r="J115" s="43">
        <v>59.4</v>
      </c>
      <c r="K115" s="44"/>
      <c r="L115" s="43"/>
    </row>
    <row r="116" spans="1:12" ht="15.75" customHeight="1" x14ac:dyDescent="0.25">
      <c r="A116" s="23"/>
      <c r="B116" s="15"/>
      <c r="C116" s="11"/>
      <c r="D116" s="6"/>
      <c r="E116" s="52"/>
      <c r="F116" s="43"/>
      <c r="G116" s="43"/>
      <c r="H116" s="43"/>
      <c r="I116" s="43"/>
      <c r="J116" s="43"/>
      <c r="K116" s="44"/>
      <c r="L116" s="43"/>
    </row>
    <row r="117" spans="1:12" ht="15.75" customHeight="1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.75" customHeight="1" x14ac:dyDescent="0.25">
      <c r="A118" s="24"/>
      <c r="B118" s="17"/>
      <c r="C118" s="8"/>
      <c r="D118" s="18" t="s">
        <v>33</v>
      </c>
      <c r="E118" s="9"/>
      <c r="F118" s="19">
        <v>533</v>
      </c>
      <c r="G118" s="19">
        <f t="shared" ref="G118:J118" si="52">SUM(G109:G117)</f>
        <v>19.91</v>
      </c>
      <c r="H118" s="19">
        <f t="shared" si="52"/>
        <v>20.58</v>
      </c>
      <c r="I118" s="19">
        <v>80.47</v>
      </c>
      <c r="J118" s="19">
        <f t="shared" si="52"/>
        <v>568.79000000000008</v>
      </c>
      <c r="K118" s="25"/>
      <c r="L118" s="19">
        <f t="shared" ref="L118" si="53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74" t="s">
        <v>4</v>
      </c>
      <c r="D119" s="75"/>
      <c r="E119" s="31"/>
      <c r="F119" s="32">
        <f>F108+F118</f>
        <v>533</v>
      </c>
      <c r="G119" s="32">
        <f t="shared" ref="G119:J119" si="54">G108+G118</f>
        <v>19.91</v>
      </c>
      <c r="H119" s="32">
        <f t="shared" si="54"/>
        <v>20.58</v>
      </c>
      <c r="I119" s="32">
        <f t="shared" si="54"/>
        <v>80.47</v>
      </c>
      <c r="J119" s="32">
        <f t="shared" si="54"/>
        <v>568.79000000000008</v>
      </c>
      <c r="K119" s="32"/>
      <c r="L119" s="32">
        <f t="shared" ref="L119" si="55">L108+L118</f>
        <v>0</v>
      </c>
    </row>
    <row r="120" spans="1:12" ht="15" x14ac:dyDescent="0.25">
      <c r="A120" s="20">
        <v>2</v>
      </c>
      <c r="B120" s="21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24"/>
      <c r="B127" s="17"/>
      <c r="C127" s="8"/>
      <c r="D127" s="18" t="s">
        <v>33</v>
      </c>
      <c r="E127" s="9"/>
      <c r="F127" s="19">
        <f>SUM(F120:F126)</f>
        <v>0</v>
      </c>
      <c r="G127" s="19">
        <f>SUM(G120:G126)</f>
        <v>0</v>
      </c>
      <c r="H127" s="19">
        <f>SUM(H120:H126)</f>
        <v>0</v>
      </c>
      <c r="I127" s="19">
        <f>SUM(I120:I126)</f>
        <v>0</v>
      </c>
      <c r="J127" s="19">
        <f>SUM(J120:J126)</f>
        <v>0</v>
      </c>
      <c r="K127" s="25"/>
      <c r="L127" s="19">
        <f>SUM(L120:L126)</f>
        <v>0</v>
      </c>
    </row>
    <row r="128" spans="1:12" ht="15" x14ac:dyDescent="0.25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53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23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23"/>
      <c r="B130" s="15"/>
      <c r="C130" s="11"/>
      <c r="D130" s="7" t="s">
        <v>28</v>
      </c>
      <c r="E130" s="67" t="s">
        <v>46</v>
      </c>
      <c r="F130" s="43">
        <v>90</v>
      </c>
      <c r="G130" s="43">
        <v>10.199999999999999</v>
      </c>
      <c r="H130" s="43">
        <v>12.93</v>
      </c>
      <c r="I130" s="43">
        <v>13.79</v>
      </c>
      <c r="J130" s="43">
        <v>198</v>
      </c>
      <c r="K130" s="44" t="s">
        <v>50</v>
      </c>
      <c r="L130" s="43"/>
    </row>
    <row r="131" spans="1:12" ht="15" x14ac:dyDescent="0.25">
      <c r="A131" s="23"/>
      <c r="B131" s="15"/>
      <c r="C131" s="11"/>
      <c r="D131" s="7" t="s">
        <v>29</v>
      </c>
      <c r="E131" s="67" t="s">
        <v>69</v>
      </c>
      <c r="F131" s="43" t="s">
        <v>88</v>
      </c>
      <c r="G131" s="43">
        <v>4.09</v>
      </c>
      <c r="H131" s="43">
        <v>5.08</v>
      </c>
      <c r="I131" s="43">
        <v>37.26</v>
      </c>
      <c r="J131" s="43">
        <v>216.9</v>
      </c>
      <c r="K131" s="44">
        <v>182</v>
      </c>
      <c r="L131" s="43"/>
    </row>
    <row r="132" spans="1:12" ht="15" x14ac:dyDescent="0.25">
      <c r="A132" s="23"/>
      <c r="B132" s="15"/>
      <c r="C132" s="11"/>
      <c r="D132" s="7" t="s">
        <v>30</v>
      </c>
      <c r="E132" s="67" t="s">
        <v>70</v>
      </c>
      <c r="F132" s="43" t="s">
        <v>85</v>
      </c>
      <c r="G132" s="43">
        <v>0.24</v>
      </c>
      <c r="H132" s="43">
        <v>0.09</v>
      </c>
      <c r="I132" s="43">
        <v>12.43</v>
      </c>
      <c r="J132" s="43">
        <v>54.2</v>
      </c>
      <c r="K132" s="44">
        <v>376</v>
      </c>
      <c r="L132" s="43"/>
    </row>
    <row r="133" spans="1:12" ht="15" x14ac:dyDescent="0.25">
      <c r="A133" s="23"/>
      <c r="B133" s="15"/>
      <c r="C133" s="11"/>
      <c r="D133" s="7" t="s">
        <v>31</v>
      </c>
      <c r="E133" s="67" t="s">
        <v>61</v>
      </c>
      <c r="F133" s="43">
        <v>25</v>
      </c>
      <c r="G133" s="43">
        <v>1.9</v>
      </c>
      <c r="H133" s="43">
        <v>0.2</v>
      </c>
      <c r="I133" s="43">
        <v>12.3</v>
      </c>
      <c r="J133" s="43">
        <v>58.75</v>
      </c>
      <c r="K133" s="44"/>
      <c r="L133" s="43"/>
    </row>
    <row r="134" spans="1:12" ht="15" x14ac:dyDescent="0.25">
      <c r="A134" s="23"/>
      <c r="B134" s="15"/>
      <c r="C134" s="11"/>
      <c r="D134" s="7" t="s">
        <v>32</v>
      </c>
      <c r="E134" s="67" t="s">
        <v>49</v>
      </c>
      <c r="F134" s="43">
        <v>30</v>
      </c>
      <c r="G134" s="43">
        <v>1.98</v>
      </c>
      <c r="H134" s="43">
        <v>0.36</v>
      </c>
      <c r="I134" s="43">
        <v>11.88</v>
      </c>
      <c r="J134" s="43">
        <v>59.4</v>
      </c>
      <c r="K134" s="44"/>
      <c r="L134" s="43"/>
    </row>
    <row r="135" spans="1:12" ht="15" x14ac:dyDescent="0.2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4"/>
      <c r="B137" s="17"/>
      <c r="C137" s="8"/>
      <c r="D137" s="18" t="s">
        <v>33</v>
      </c>
      <c r="E137" s="9"/>
      <c r="F137" s="19">
        <v>528</v>
      </c>
      <c r="G137" s="19">
        <v>18.399999999999999</v>
      </c>
      <c r="H137" s="19">
        <f t="shared" ref="H137:J137" si="56">SUM(H128:H136)</f>
        <v>18.659999999999997</v>
      </c>
      <c r="I137" s="19">
        <f t="shared" si="56"/>
        <v>87.66</v>
      </c>
      <c r="J137" s="19">
        <f t="shared" si="56"/>
        <v>587.24999999999989</v>
      </c>
      <c r="K137" s="25"/>
      <c r="L137" s="19">
        <f t="shared" ref="L137" si="57">SUM(L128:L136)</f>
        <v>0</v>
      </c>
    </row>
    <row r="138" spans="1:12" ht="15" x14ac:dyDescent="0.2">
      <c r="A138" s="29">
        <f>A120</f>
        <v>2</v>
      </c>
      <c r="B138" s="30">
        <f>B120</f>
        <v>1</v>
      </c>
      <c r="C138" s="74" t="s">
        <v>4</v>
      </c>
      <c r="D138" s="75"/>
      <c r="E138" s="31"/>
      <c r="F138" s="32">
        <f>F127+F137</f>
        <v>528</v>
      </c>
      <c r="G138" s="32">
        <f t="shared" ref="G138" si="58">G127+G137</f>
        <v>18.399999999999999</v>
      </c>
      <c r="H138" s="32">
        <f t="shared" ref="H138" si="59">H127+H137</f>
        <v>18.659999999999997</v>
      </c>
      <c r="I138" s="32">
        <f t="shared" ref="I138" si="60">I127+I137</f>
        <v>87.66</v>
      </c>
      <c r="J138" s="32">
        <f t="shared" ref="J138:L138" si="61">J127+J137</f>
        <v>587.24999999999989</v>
      </c>
      <c r="K138" s="32"/>
      <c r="L138" s="32">
        <f t="shared" si="61"/>
        <v>0</v>
      </c>
    </row>
    <row r="139" spans="1:12" ht="15" x14ac:dyDescent="0.25">
      <c r="A139" s="14">
        <v>2</v>
      </c>
      <c r="B139" s="15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6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2">SUM(G139:G145)</f>
        <v>0</v>
      </c>
      <c r="H146" s="19">
        <f t="shared" si="62"/>
        <v>0</v>
      </c>
      <c r="I146" s="19">
        <f t="shared" si="62"/>
        <v>0</v>
      </c>
      <c r="J146" s="19">
        <f t="shared" si="62"/>
        <v>0</v>
      </c>
      <c r="K146" s="25"/>
      <c r="L146" s="19">
        <f t="shared" ref="L146" si="63">SUM(L139:L145)</f>
        <v>0</v>
      </c>
    </row>
    <row r="147" spans="1:12" ht="15" x14ac:dyDescent="0.25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68" t="s">
        <v>62</v>
      </c>
      <c r="F147" s="43">
        <v>100</v>
      </c>
      <c r="G147" s="43">
        <v>0.4</v>
      </c>
      <c r="H147" s="43">
        <v>0.4</v>
      </c>
      <c r="I147" s="43">
        <v>9.8000000000000007</v>
      </c>
      <c r="J147" s="43">
        <v>47</v>
      </c>
      <c r="K147" s="44"/>
      <c r="L147" s="43"/>
    </row>
    <row r="148" spans="1:12" ht="15" x14ac:dyDescent="0.25">
      <c r="A148" s="14"/>
      <c r="B148" s="15"/>
      <c r="C148" s="11"/>
      <c r="D148" s="7" t="s">
        <v>27</v>
      </c>
      <c r="E148" s="69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14"/>
      <c r="B149" s="15"/>
      <c r="C149" s="11"/>
      <c r="D149" s="7" t="s">
        <v>28</v>
      </c>
      <c r="E149" s="67" t="s">
        <v>71</v>
      </c>
      <c r="F149" s="43" t="s">
        <v>83</v>
      </c>
      <c r="G149" s="43">
        <v>15.95</v>
      </c>
      <c r="H149" s="43">
        <v>19.55</v>
      </c>
      <c r="I149" s="43">
        <v>39.75</v>
      </c>
      <c r="J149" s="43">
        <v>408.42</v>
      </c>
      <c r="K149" s="44">
        <v>265</v>
      </c>
      <c r="L149" s="43"/>
    </row>
    <row r="150" spans="1:12" ht="15" x14ac:dyDescent="0.25">
      <c r="A150" s="14"/>
      <c r="B150" s="15"/>
      <c r="C150" s="11"/>
      <c r="D150" s="7" t="s">
        <v>29</v>
      </c>
      <c r="E150" s="67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14"/>
      <c r="B151" s="15"/>
      <c r="C151" s="11"/>
      <c r="D151" s="7" t="s">
        <v>30</v>
      </c>
      <c r="E151" s="67" t="s">
        <v>40</v>
      </c>
      <c r="F151" s="43" t="s">
        <v>89</v>
      </c>
      <c r="G151" s="43">
        <v>7.0000000000000007E-2</v>
      </c>
      <c r="H151" s="43">
        <v>0.02</v>
      </c>
      <c r="I151" s="43">
        <v>10.01</v>
      </c>
      <c r="J151" s="43">
        <v>40</v>
      </c>
      <c r="K151" s="44">
        <v>376</v>
      </c>
      <c r="L151" s="43"/>
    </row>
    <row r="152" spans="1:12" ht="15" x14ac:dyDescent="0.25">
      <c r="A152" s="14"/>
      <c r="B152" s="15"/>
      <c r="C152" s="11"/>
      <c r="D152" s="7" t="s">
        <v>31</v>
      </c>
      <c r="E152" s="67" t="s">
        <v>41</v>
      </c>
      <c r="F152" s="43">
        <v>25</v>
      </c>
      <c r="G152" s="43">
        <v>1.9</v>
      </c>
      <c r="H152" s="43">
        <v>0.2</v>
      </c>
      <c r="I152" s="43">
        <v>12.3</v>
      </c>
      <c r="J152" s="43">
        <v>58.75</v>
      </c>
      <c r="K152" s="44"/>
      <c r="L152" s="43"/>
    </row>
    <row r="153" spans="1:12" ht="15" x14ac:dyDescent="0.25">
      <c r="A153" s="14"/>
      <c r="B153" s="15"/>
      <c r="C153" s="11"/>
      <c r="D153" s="7" t="s">
        <v>32</v>
      </c>
      <c r="E153" s="67" t="s">
        <v>39</v>
      </c>
      <c r="F153" s="43">
        <v>20</v>
      </c>
      <c r="G153" s="43">
        <v>1.32</v>
      </c>
      <c r="H153" s="43">
        <v>0.24</v>
      </c>
      <c r="I153" s="43">
        <v>7.92</v>
      </c>
      <c r="J153" s="43">
        <v>39.6</v>
      </c>
      <c r="K153" s="44"/>
      <c r="L153" s="43"/>
    </row>
    <row r="154" spans="1:12" ht="15" x14ac:dyDescent="0.25">
      <c r="A154" s="14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16"/>
      <c r="B156" s="17"/>
      <c r="C156" s="8"/>
      <c r="D156" s="18" t="s">
        <v>33</v>
      </c>
      <c r="E156" s="9"/>
      <c r="F156" s="19">
        <v>545</v>
      </c>
      <c r="G156" s="19">
        <f t="shared" ref="G156:J156" si="64">SUM(G147:G155)</f>
        <v>19.639999999999997</v>
      </c>
      <c r="H156" s="19">
        <f t="shared" si="64"/>
        <v>20.409999999999997</v>
      </c>
      <c r="I156" s="19">
        <f t="shared" si="64"/>
        <v>79.78</v>
      </c>
      <c r="J156" s="19">
        <f t="shared" si="64"/>
        <v>593.7700000000001</v>
      </c>
      <c r="K156" s="25"/>
      <c r="L156" s="19">
        <f t="shared" ref="L156" si="65">SUM(L147:L155)</f>
        <v>0</v>
      </c>
    </row>
    <row r="157" spans="1:12" ht="15" x14ac:dyDescent="0.2">
      <c r="A157" s="33">
        <f>A139</f>
        <v>2</v>
      </c>
      <c r="B157" s="33">
        <f>B139</f>
        <v>2</v>
      </c>
      <c r="C157" s="74" t="s">
        <v>4</v>
      </c>
      <c r="D157" s="75"/>
      <c r="E157" s="31"/>
      <c r="F157" s="32">
        <f>F146+F156</f>
        <v>545</v>
      </c>
      <c r="G157" s="32">
        <f t="shared" ref="G157" si="66">G146+G156</f>
        <v>19.639999999999997</v>
      </c>
      <c r="H157" s="32">
        <f t="shared" ref="H157" si="67">H146+H156</f>
        <v>20.409999999999997</v>
      </c>
      <c r="I157" s="32">
        <f t="shared" ref="I157" si="68">I146+I156</f>
        <v>79.78</v>
      </c>
      <c r="J157" s="32">
        <f t="shared" ref="J157:L157" si="69">J146+J156</f>
        <v>593.7700000000001</v>
      </c>
      <c r="K157" s="32"/>
      <c r="L157" s="32">
        <f t="shared" si="69"/>
        <v>0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.75" customHeight="1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0">SUM(G158:G164)</f>
        <v>0</v>
      </c>
      <c r="H165" s="19">
        <f t="shared" si="70"/>
        <v>0</v>
      </c>
      <c r="I165" s="19">
        <f t="shared" si="70"/>
        <v>0</v>
      </c>
      <c r="J165" s="19">
        <f t="shared" si="70"/>
        <v>0</v>
      </c>
      <c r="K165" s="25"/>
      <c r="L165" s="19">
        <f t="shared" ref="L165" si="71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68" t="s">
        <v>72</v>
      </c>
      <c r="F166" s="43">
        <v>50</v>
      </c>
      <c r="G166" s="43">
        <v>1.03</v>
      </c>
      <c r="H166" s="43">
        <v>1.62</v>
      </c>
      <c r="I166" s="43">
        <v>4.71</v>
      </c>
      <c r="J166" s="43">
        <v>37.549999999999997</v>
      </c>
      <c r="K166" s="44">
        <v>321</v>
      </c>
      <c r="L166" s="43"/>
    </row>
    <row r="167" spans="1:12" ht="15" x14ac:dyDescent="0.25">
      <c r="A167" s="23"/>
      <c r="B167" s="15"/>
      <c r="C167" s="11"/>
      <c r="D167" s="7" t="s">
        <v>27</v>
      </c>
      <c r="E167" s="69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67" t="s">
        <v>73</v>
      </c>
      <c r="F168" s="43" t="s">
        <v>84</v>
      </c>
      <c r="G168" s="43">
        <v>9.0500000000000007</v>
      </c>
      <c r="H168" s="43">
        <v>6.09</v>
      </c>
      <c r="I168" s="43">
        <v>3.8</v>
      </c>
      <c r="J168" s="43">
        <v>105</v>
      </c>
      <c r="K168" s="44">
        <v>229</v>
      </c>
      <c r="L168" s="43"/>
    </row>
    <row r="169" spans="1:12" ht="15" x14ac:dyDescent="0.25">
      <c r="A169" s="23"/>
      <c r="B169" s="15"/>
      <c r="C169" s="11"/>
      <c r="D169" s="7" t="s">
        <v>29</v>
      </c>
      <c r="E169" s="67" t="s">
        <v>44</v>
      </c>
      <c r="F169" s="43">
        <v>150</v>
      </c>
      <c r="G169" s="43">
        <v>3.09</v>
      </c>
      <c r="H169" s="43">
        <v>6.98</v>
      </c>
      <c r="I169" s="43">
        <v>20.48</v>
      </c>
      <c r="J169" s="43">
        <v>157.05000000000001</v>
      </c>
      <c r="K169" s="44">
        <v>312</v>
      </c>
      <c r="L169" s="43"/>
    </row>
    <row r="170" spans="1:12" ht="15" x14ac:dyDescent="0.25">
      <c r="A170" s="23"/>
      <c r="B170" s="15"/>
      <c r="C170" s="11"/>
      <c r="D170" s="7" t="s">
        <v>30</v>
      </c>
      <c r="E170" s="67" t="s">
        <v>74</v>
      </c>
      <c r="F170" s="43">
        <v>200</v>
      </c>
      <c r="G170" s="43">
        <v>0.16</v>
      </c>
      <c r="H170" s="43">
        <v>0.16</v>
      </c>
      <c r="I170" s="43">
        <v>17.899999999999999</v>
      </c>
      <c r="J170" s="43">
        <v>74.599999999999994</v>
      </c>
      <c r="K170" s="44">
        <v>342</v>
      </c>
      <c r="L170" s="43"/>
    </row>
    <row r="171" spans="1:12" ht="15" x14ac:dyDescent="0.25">
      <c r="A171" s="23"/>
      <c r="B171" s="15"/>
      <c r="C171" s="11"/>
      <c r="D171" s="7" t="s">
        <v>31</v>
      </c>
      <c r="E171" s="67" t="s">
        <v>61</v>
      </c>
      <c r="F171" s="43">
        <v>35</v>
      </c>
      <c r="G171" s="43">
        <v>2.66</v>
      </c>
      <c r="H171" s="43">
        <v>0.28000000000000003</v>
      </c>
      <c r="I171" s="43">
        <v>17.22</v>
      </c>
      <c r="J171" s="43">
        <v>82.25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65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60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v>538</v>
      </c>
      <c r="G175" s="19">
        <f t="shared" ref="G175:J175" si="72">SUM(G166:G174)</f>
        <v>15.99</v>
      </c>
      <c r="H175" s="19">
        <f t="shared" si="72"/>
        <v>15.13</v>
      </c>
      <c r="I175" s="19">
        <f t="shared" si="72"/>
        <v>64.11</v>
      </c>
      <c r="J175" s="19">
        <f t="shared" si="72"/>
        <v>456.45000000000005</v>
      </c>
      <c r="K175" s="25"/>
      <c r="L175" s="19">
        <f t="shared" ref="L175" si="73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74" t="s">
        <v>4</v>
      </c>
      <c r="D176" s="75"/>
      <c r="E176" s="31"/>
      <c r="F176" s="32">
        <f>F165+F175</f>
        <v>538</v>
      </c>
      <c r="G176" s="32">
        <f t="shared" ref="G176" si="74">G165+G175</f>
        <v>15.99</v>
      </c>
      <c r="H176" s="32">
        <f t="shared" ref="H176" si="75">H165+H175</f>
        <v>15.13</v>
      </c>
      <c r="I176" s="32">
        <f t="shared" ref="I176" si="76">I165+I175</f>
        <v>64.11</v>
      </c>
      <c r="J176" s="32">
        <f t="shared" ref="J176:L176" si="77">J165+J175</f>
        <v>456.45000000000005</v>
      </c>
      <c r="K176" s="32"/>
      <c r="L176" s="32">
        <f t="shared" si="77"/>
        <v>0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78">SUM(G177:G183)</f>
        <v>0</v>
      </c>
      <c r="H184" s="19">
        <f t="shared" si="78"/>
        <v>0</v>
      </c>
      <c r="I184" s="19">
        <f t="shared" si="78"/>
        <v>0</v>
      </c>
      <c r="J184" s="19">
        <f t="shared" si="78"/>
        <v>0</v>
      </c>
      <c r="K184" s="25"/>
      <c r="L184" s="19">
        <f t="shared" ref="L184" si="79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30" x14ac:dyDescent="0.25">
      <c r="A187" s="23"/>
      <c r="B187" s="15"/>
      <c r="C187" s="11"/>
      <c r="D187" s="7" t="s">
        <v>28</v>
      </c>
      <c r="E187" s="67" t="s">
        <v>75</v>
      </c>
      <c r="F187" s="43" t="s">
        <v>90</v>
      </c>
      <c r="G187" s="43">
        <v>3.17</v>
      </c>
      <c r="H187" s="43">
        <v>5.19</v>
      </c>
      <c r="I187" s="43">
        <v>9.85</v>
      </c>
      <c r="J187" s="43">
        <v>118.01</v>
      </c>
      <c r="K187" s="44" t="s">
        <v>50</v>
      </c>
      <c r="L187" s="43"/>
    </row>
    <row r="188" spans="1:12" ht="15" x14ac:dyDescent="0.25">
      <c r="A188" s="23"/>
      <c r="B188" s="15"/>
      <c r="C188" s="11"/>
      <c r="D188" s="7" t="s">
        <v>29</v>
      </c>
      <c r="E188" s="67" t="s">
        <v>47</v>
      </c>
      <c r="F188" s="43" t="s">
        <v>88</v>
      </c>
      <c r="G188" s="43">
        <v>6.64</v>
      </c>
      <c r="H188" s="43">
        <v>7.6</v>
      </c>
      <c r="I188" s="43">
        <v>31.78</v>
      </c>
      <c r="J188" s="43">
        <v>221.94</v>
      </c>
      <c r="K188" s="44">
        <v>203</v>
      </c>
      <c r="L188" s="43"/>
    </row>
    <row r="189" spans="1:12" ht="15" x14ac:dyDescent="0.25">
      <c r="A189" s="23"/>
      <c r="B189" s="15"/>
      <c r="C189" s="11"/>
      <c r="D189" s="7" t="s">
        <v>30</v>
      </c>
      <c r="E189" s="67" t="s">
        <v>76</v>
      </c>
      <c r="F189" s="43">
        <v>200</v>
      </c>
      <c r="G189" s="43">
        <v>4.08</v>
      </c>
      <c r="H189" s="43">
        <v>3.54</v>
      </c>
      <c r="I189" s="43">
        <v>7.6</v>
      </c>
      <c r="J189" s="43">
        <v>78.599999999999994</v>
      </c>
      <c r="K189" s="44">
        <v>382</v>
      </c>
      <c r="L189" s="43"/>
    </row>
    <row r="190" spans="1:12" ht="15" x14ac:dyDescent="0.25">
      <c r="A190" s="23"/>
      <c r="B190" s="15"/>
      <c r="C190" s="11"/>
      <c r="D190" s="7" t="s">
        <v>31</v>
      </c>
      <c r="E190" s="67" t="s">
        <v>61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70.5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65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v>513</v>
      </c>
      <c r="G194" s="19">
        <f t="shared" ref="G194:J194" si="80">SUM(G185:G193)</f>
        <v>16.169999999999998</v>
      </c>
      <c r="H194" s="19">
        <f t="shared" si="80"/>
        <v>16.569999999999997</v>
      </c>
      <c r="I194" s="19">
        <f t="shared" si="80"/>
        <v>63.99</v>
      </c>
      <c r="J194" s="19">
        <f t="shared" si="80"/>
        <v>489.04999999999995</v>
      </c>
      <c r="K194" s="25"/>
      <c r="L194" s="19">
        <f t="shared" ref="L194" si="81">SUM(L185:L193)</f>
        <v>0</v>
      </c>
    </row>
    <row r="195" spans="1:12" ht="15" x14ac:dyDescent="0.2">
      <c r="A195" s="29">
        <f>A177</f>
        <v>2</v>
      </c>
      <c r="B195" s="30">
        <f>B177</f>
        <v>4</v>
      </c>
      <c r="C195" s="74" t="s">
        <v>4</v>
      </c>
      <c r="D195" s="75"/>
      <c r="E195" s="31"/>
      <c r="F195" s="32">
        <f>F184+F194</f>
        <v>513</v>
      </c>
      <c r="G195" s="32">
        <f t="shared" ref="G195" si="82">G184+G194</f>
        <v>16.169999999999998</v>
      </c>
      <c r="H195" s="32">
        <f t="shared" ref="H195" si="83">H184+H194</f>
        <v>16.569999999999997</v>
      </c>
      <c r="I195" s="32">
        <f t="shared" ref="I195" si="84">I184+I194</f>
        <v>63.99</v>
      </c>
      <c r="J195" s="32">
        <f t="shared" ref="J195:L195" si="85">J184+J194</f>
        <v>489.04999999999995</v>
      </c>
      <c r="K195" s="32"/>
      <c r="L195" s="32">
        <f t="shared" si="85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86">SUM(G196:G202)</f>
        <v>0</v>
      </c>
      <c r="H203" s="19">
        <f t="shared" si="86"/>
        <v>0</v>
      </c>
      <c r="I203" s="19">
        <f t="shared" si="86"/>
        <v>0</v>
      </c>
      <c r="J203" s="19">
        <f t="shared" si="86"/>
        <v>0</v>
      </c>
      <c r="K203" s="25"/>
      <c r="L203" s="19">
        <f t="shared" ref="L203" si="87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69" t="s">
        <v>62</v>
      </c>
      <c r="F204" s="43">
        <v>100</v>
      </c>
      <c r="G204" s="43">
        <v>0.4</v>
      </c>
      <c r="H204" s="43">
        <v>0.4</v>
      </c>
      <c r="I204" s="43">
        <v>9.8000000000000007</v>
      </c>
      <c r="J204" s="43">
        <v>47</v>
      </c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69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67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67" t="s">
        <v>43</v>
      </c>
      <c r="F207" s="43" t="s">
        <v>83</v>
      </c>
      <c r="G207" s="43">
        <v>12.58</v>
      </c>
      <c r="H207" s="43">
        <v>15.68</v>
      </c>
      <c r="I207" s="43">
        <v>19.34</v>
      </c>
      <c r="J207" s="43">
        <v>271.5</v>
      </c>
      <c r="K207" s="44">
        <v>143.24100000000001</v>
      </c>
      <c r="L207" s="43"/>
    </row>
    <row r="208" spans="1:12" ht="15" x14ac:dyDescent="0.25">
      <c r="A208" s="23"/>
      <c r="B208" s="15"/>
      <c r="C208" s="11"/>
      <c r="D208" s="7" t="s">
        <v>30</v>
      </c>
      <c r="E208" s="67" t="s">
        <v>77</v>
      </c>
      <c r="F208" s="43">
        <v>200</v>
      </c>
      <c r="G208" s="43">
        <v>0.66</v>
      </c>
      <c r="H208" s="43">
        <v>0.09</v>
      </c>
      <c r="I208" s="43">
        <v>22.03</v>
      </c>
      <c r="J208" s="43">
        <v>92.8</v>
      </c>
      <c r="K208" s="44">
        <v>349</v>
      </c>
      <c r="L208" s="43"/>
    </row>
    <row r="209" spans="1:12" ht="15" x14ac:dyDescent="0.25">
      <c r="A209" s="23"/>
      <c r="B209" s="15"/>
      <c r="C209" s="11"/>
      <c r="D209" s="7" t="s">
        <v>31</v>
      </c>
      <c r="E209" s="67" t="s">
        <v>61</v>
      </c>
      <c r="F209" s="43">
        <v>30</v>
      </c>
      <c r="G209" s="43">
        <v>2.2799999999999998</v>
      </c>
      <c r="H209" s="43">
        <v>0.24</v>
      </c>
      <c r="I209" s="43">
        <v>14.76</v>
      </c>
      <c r="J209" s="43">
        <v>70.5</v>
      </c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65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v>530</v>
      </c>
      <c r="G213" s="19">
        <v>15.82</v>
      </c>
      <c r="H213" s="19">
        <f t="shared" ref="H213:J213" si="88">SUM(H204:H212)</f>
        <v>16.409999999999997</v>
      </c>
      <c r="I213" s="19">
        <f t="shared" si="88"/>
        <v>65.930000000000007</v>
      </c>
      <c r="J213" s="19">
        <f t="shared" si="88"/>
        <v>481.8</v>
      </c>
      <c r="K213" s="25"/>
      <c r="L213" s="19">
        <f t="shared" ref="L213" si="89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74" t="s">
        <v>4</v>
      </c>
      <c r="D214" s="75"/>
      <c r="E214" s="31"/>
      <c r="F214" s="32">
        <f>F203+F213</f>
        <v>530</v>
      </c>
      <c r="G214" s="32">
        <f t="shared" ref="G214" si="90">G203+G213</f>
        <v>15.82</v>
      </c>
      <c r="H214" s="32">
        <f t="shared" ref="H214" si="91">H203+H213</f>
        <v>16.409999999999997</v>
      </c>
      <c r="I214" s="32">
        <f t="shared" ref="I214" si="92">I203+I213</f>
        <v>65.930000000000007</v>
      </c>
      <c r="J214" s="32">
        <f t="shared" ref="J214:L214" si="93">J203+J213</f>
        <v>481.8</v>
      </c>
      <c r="K214" s="32"/>
      <c r="L214" s="32">
        <f t="shared" si="93"/>
        <v>0</v>
      </c>
    </row>
    <row r="215" spans="1:12" ht="15" x14ac:dyDescent="0.25">
      <c r="A215" s="20">
        <v>1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4">SUM(G215:G221)</f>
        <v>0</v>
      </c>
      <c r="H222" s="19">
        <f t="shared" si="94"/>
        <v>0</v>
      </c>
      <c r="I222" s="19">
        <f t="shared" si="94"/>
        <v>0</v>
      </c>
      <c r="J222" s="19">
        <f t="shared" si="94"/>
        <v>0</v>
      </c>
      <c r="K222" s="25"/>
      <c r="L222" s="19">
        <f t="shared" ref="L222" si="95">SUM(L215:L221)</f>
        <v>0</v>
      </c>
    </row>
    <row r="223" spans="1:12" ht="30" x14ac:dyDescent="0.25">
      <c r="A223" s="26">
        <f>A215</f>
        <v>1</v>
      </c>
      <c r="B223" s="13">
        <v>6</v>
      </c>
      <c r="C223" s="10" t="s">
        <v>25</v>
      </c>
      <c r="D223" s="7" t="s">
        <v>26</v>
      </c>
      <c r="E223" s="70" t="s">
        <v>78</v>
      </c>
      <c r="F223" s="43">
        <v>60</v>
      </c>
      <c r="G223" s="43">
        <v>0.96</v>
      </c>
      <c r="H223" s="43">
        <v>2.11</v>
      </c>
      <c r="I223" s="43">
        <v>4.33</v>
      </c>
      <c r="J223" s="43">
        <v>40.5</v>
      </c>
      <c r="K223" s="44" t="s">
        <v>50</v>
      </c>
      <c r="L223" s="43"/>
    </row>
    <row r="224" spans="1:12" ht="15" x14ac:dyDescent="0.25">
      <c r="A224" s="23"/>
      <c r="B224" s="15"/>
      <c r="C224" s="11"/>
      <c r="D224" s="7" t="s">
        <v>27</v>
      </c>
      <c r="E224" s="69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67" t="s">
        <v>79</v>
      </c>
      <c r="F225" s="43">
        <v>90</v>
      </c>
      <c r="G225" s="43">
        <v>12.9</v>
      </c>
      <c r="H225" s="43">
        <v>12.15</v>
      </c>
      <c r="I225" s="43">
        <v>13.15</v>
      </c>
      <c r="J225" s="43">
        <v>214.2</v>
      </c>
      <c r="K225" s="44" t="s">
        <v>50</v>
      </c>
      <c r="L225" s="43"/>
    </row>
    <row r="226" spans="1:12" ht="15" x14ac:dyDescent="0.25">
      <c r="A226" s="23"/>
      <c r="B226" s="15"/>
      <c r="C226" s="11"/>
      <c r="D226" s="7" t="s">
        <v>29</v>
      </c>
      <c r="E226" s="67" t="s">
        <v>42</v>
      </c>
      <c r="F226" s="43" t="s">
        <v>86</v>
      </c>
      <c r="G226" s="43">
        <v>3.79</v>
      </c>
      <c r="H226" s="43">
        <v>4.47</v>
      </c>
      <c r="I226" s="43">
        <v>39.76</v>
      </c>
      <c r="J226" s="43">
        <v>233.8</v>
      </c>
      <c r="K226" s="44">
        <v>171</v>
      </c>
      <c r="L226" s="43"/>
    </row>
    <row r="227" spans="1:12" ht="15" x14ac:dyDescent="0.25">
      <c r="A227" s="23"/>
      <c r="B227" s="15"/>
      <c r="C227" s="11"/>
      <c r="D227" s="7" t="s">
        <v>30</v>
      </c>
      <c r="E227" s="67" t="s">
        <v>57</v>
      </c>
      <c r="F227" s="43" t="s">
        <v>85</v>
      </c>
      <c r="G227" s="43">
        <v>0.11</v>
      </c>
      <c r="H227" s="43">
        <v>0.02</v>
      </c>
      <c r="I227" s="43">
        <v>10.15</v>
      </c>
      <c r="J227" s="43">
        <v>41.32</v>
      </c>
      <c r="K227" s="44">
        <v>377</v>
      </c>
      <c r="L227" s="43"/>
    </row>
    <row r="228" spans="1:12" ht="15" x14ac:dyDescent="0.25">
      <c r="A228" s="23"/>
      <c r="B228" s="15"/>
      <c r="C228" s="11"/>
      <c r="D228" s="7" t="s">
        <v>31</v>
      </c>
      <c r="E228" s="67" t="s">
        <v>61</v>
      </c>
      <c r="F228" s="43">
        <v>30</v>
      </c>
      <c r="G228" s="43">
        <v>2.2799999999999998</v>
      </c>
      <c r="H228" s="43">
        <v>0.24</v>
      </c>
      <c r="I228" s="43">
        <v>14.76</v>
      </c>
      <c r="J228" s="43">
        <v>70.5</v>
      </c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65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5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60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v>533</v>
      </c>
      <c r="G232" s="19">
        <v>20.05</v>
      </c>
      <c r="H232" s="19">
        <f t="shared" ref="H232:J232" si="96">SUM(H223:H231)</f>
        <v>18.989999999999998</v>
      </c>
      <c r="I232" s="19">
        <f t="shared" si="96"/>
        <v>82.15</v>
      </c>
      <c r="J232" s="19">
        <f t="shared" si="96"/>
        <v>600.32000000000005</v>
      </c>
      <c r="K232" s="25"/>
      <c r="L232" s="19">
        <f t="shared" ref="L232" si="97">SUM(L223:L231)</f>
        <v>0</v>
      </c>
    </row>
    <row r="233" spans="1:12" ht="15.75" thickBot="1" x14ac:dyDescent="0.25">
      <c r="A233" s="29">
        <f>A215</f>
        <v>1</v>
      </c>
      <c r="B233" s="30">
        <f>B215</f>
        <v>6</v>
      </c>
      <c r="C233" s="74" t="s">
        <v>4</v>
      </c>
      <c r="D233" s="75"/>
      <c r="E233" s="31"/>
      <c r="F233" s="32">
        <f>F222+F232</f>
        <v>533</v>
      </c>
      <c r="G233" s="32">
        <f t="shared" ref="G233:J233" si="98">G222+G232</f>
        <v>20.05</v>
      </c>
      <c r="H233" s="32">
        <f t="shared" si="98"/>
        <v>18.989999999999998</v>
      </c>
      <c r="I233" s="32">
        <f t="shared" si="98"/>
        <v>82.15</v>
      </c>
      <c r="J233" s="32">
        <f t="shared" si="98"/>
        <v>600.32000000000005</v>
      </c>
      <c r="K233" s="32"/>
      <c r="L233" s="32">
        <f t="shared" ref="L233" si="99">L222+L232</f>
        <v>0</v>
      </c>
    </row>
    <row r="234" spans="1:12" ht="13.5" thickBot="1" x14ac:dyDescent="0.25">
      <c r="A234" s="27"/>
      <c r="B234" s="28"/>
      <c r="C234" s="76" t="s">
        <v>5</v>
      </c>
      <c r="D234" s="76"/>
      <c r="E234" s="76"/>
      <c r="F234" s="34">
        <f>(F24+F43+F62+F81+F100+F138+F157+F176+F195+F214)/(IF(F24=0,0,1)+IF(F43=0,0,1)+IF(F62=0,0,1)+IF(F81=0,0,1)+IF(F100=0,0,1)+IF(F138=0,0,1)+IF(F157=0,0,1)+IF(F176=0,0,1)+IF(F195=0,0,1)+IF(F214=0,0,1))</f>
        <v>529.70000000000005</v>
      </c>
      <c r="G234" s="34">
        <f>(G24+G43+G62+G81+G100+G138+G157+G176+G195+G214)/(IF(G24=0,0,1)+IF(G43=0,0,1)+IF(G62=0,0,1)+IF(G81=0,0,1)+IF(G100=0,0,1)+IF(G138=0,0,1)+IF(G157=0,0,1)+IF(G176=0,0,1)+IF(G195=0,0,1)+IF(G214=0,0,1))</f>
        <v>18.091999999999999</v>
      </c>
      <c r="H234" s="34">
        <f>(H24+H43+H62+H81+H100+H138+H157+H176+H195+H214)/(IF(H24=0,0,1)+IF(H43=0,0,1)+IF(H62=0,0,1)+IF(H81=0,0,1)+IF(H100=0,0,1)+IF(H138=0,0,1)+IF(H157=0,0,1)+IF(H176=0,0,1)+IF(H195=0,0,1)+IF(H214=0,0,1))</f>
        <v>18.206999999999997</v>
      </c>
      <c r="I234" s="34">
        <f>(I24+I43+I62+I81+I100+I138+I157+I176+I195+I214)/(IF(I24=0,0,1)+IF(I43=0,0,1)+IF(I62=0,0,1)+IF(I81=0,0,1)+IF(I100=0,0,1)+IF(I138=0,0,1)+IF(I157=0,0,1)+IF(I176=0,0,1)+IF(I195=0,0,1)+IF(I214=0,0,1))</f>
        <v>75.394000000000005</v>
      </c>
      <c r="J234" s="34">
        <f>(J24+J43+J62+J81+J100+J138+J157+J176+J195+J214)/(IF(J24=0,0,1)+IF(J43=0,0,1)+IF(J62=0,0,1)+IF(J81=0,0,1)+IF(J100=0,0,1)+IF(J138=0,0,1)+IF(J157=0,0,1)+IF(J176=0,0,1)+IF(J195=0,0,1)+IF(J214=0,0,1))</f>
        <v>546.98500000000001</v>
      </c>
      <c r="K234" s="34"/>
      <c r="L234" s="34" t="e">
        <f>(L24+L43+L62+L81+L100+L138+L157+L176+L195+L214)/(IF(L24=0,0,1)+IF(L43=0,0,1)+IF(L62=0,0,1)+IF(L81=0,0,1)+IF(L100=0,0,1)+IF(L138=0,0,1)+IF(L157=0,0,1)+IF(L176=0,0,1)+IF(L195=0,0,1)+IF(L214=0,0,1))</f>
        <v>#DIV/0!</v>
      </c>
    </row>
    <row r="1048576" spans="5:5" x14ac:dyDescent="0.2">
      <c r="E1048576" s="42"/>
    </row>
  </sheetData>
  <mergeCells count="16">
    <mergeCell ref="C81:D81"/>
    <mergeCell ref="C100:D100"/>
    <mergeCell ref="C24:D24"/>
    <mergeCell ref="C234:E234"/>
    <mergeCell ref="C214:D214"/>
    <mergeCell ref="C138:D138"/>
    <mergeCell ref="C157:D157"/>
    <mergeCell ref="C176:D176"/>
    <mergeCell ref="C195:D195"/>
    <mergeCell ref="C119:D119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2022-05-16T14:23:56Z</dcterms:created>
  <dcterms:modified xsi:type="dcterms:W3CDTF">2024-06-05T17:10:27Z</dcterms:modified>
</cp:coreProperties>
</file>