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19200" windowHeight="11535"/>
  </bookViews>
  <sheets>
    <sheet name=" 7-10" sheetId="18" r:id="rId1"/>
  </sheets>
  <definedNames>
    <definedName name="_xlnm.Print_Area" localSheetId="0">' 7-10'!$A$1:$U$188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<sst xmlns="http://schemas.openxmlformats.org/spreadsheetml/2006/main" count="796" uniqueCount="144">
  <si>
    <t>СОГЛАСОВАНО</t>
  </si>
  <si>
    <t>УТВЕРЖДЕНО</t>
  </si>
  <si>
    <t xml:space="preserve">Меню  для организации питания детей возрасте от 7 до 10 лет в образовательных учреждениях Мензелинского района РТ на 2 полугодие 2025-2026 учебный год. </t>
  </si>
  <si>
    <t>1 день, 1 неделя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</si>
  <si>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</si>
  <si>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</si>
  <si>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</si>
  <si>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</si>
  <si>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</si>
  <si>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</si>
  <si>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</si>
  <si>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</si>
  <si>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</si>
  <si>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</si>
  <si>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</si>
  <si>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</si>
  <si>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</si>
  <si>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</si>
  <si>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</si>
  <si>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</si>
  <si>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</si>
  <si>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</si>
  <si>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</si>
  <si>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</si>
  <si>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</si>
  <si>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</si>
  <si>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</si>
  <si>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</si>
  <si>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</si>
  <si>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</si>
  <si>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</si>
  <si>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</si>
  <si>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</si>
  <si>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</si>
  <si>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Горячий завтрак</t>
  </si>
  <si>
    <t>7-10</t>
  </si>
  <si>
    <t>№Т/К 33</t>
  </si>
  <si>
    <t>Свекла отварная (порциями)</t>
  </si>
  <si>
    <t>Суп картофельный с вермишелью</t>
  </si>
  <si>
    <t>т/к №410</t>
  </si>
  <si>
    <t>Выпечка (треугольник/курник) п/ф</t>
  </si>
  <si>
    <t>54-4гн-2020</t>
  </si>
  <si>
    <t>Чай с молоком и сахаром</t>
  </si>
  <si>
    <t>Пром.</t>
  </si>
  <si>
    <t>Хлеб ржаной</t>
  </si>
  <si>
    <t>Итого за Завтрак</t>
  </si>
  <si>
    <t>Итого за день</t>
  </si>
  <si>
    <t xml:space="preserve">2 день, 1 неделя </t>
  </si>
  <si>
    <t>Вторник, 1 неделя</t>
  </si>
  <si>
    <t>№Т/К 41</t>
  </si>
  <si>
    <t>Салат из отварной моркови и растительным маслом</t>
  </si>
  <si>
    <t>54-4г-2020</t>
  </si>
  <si>
    <t>Каша гречневая рассыпчатая</t>
  </si>
  <si>
    <t>№Т/К 272</t>
  </si>
  <si>
    <t xml:space="preserve">Котлета мясная с соусом </t>
  </si>
  <si>
    <t>65/35</t>
  </si>
  <si>
    <t>54-1хн-2020</t>
  </si>
  <si>
    <t>Компот из смеси сухофруктов</t>
  </si>
  <si>
    <t>Хлеб пшеничный</t>
  </si>
  <si>
    <t>54-6о</t>
  </si>
  <si>
    <t>Яйцо вареное</t>
  </si>
  <si>
    <t xml:space="preserve">3 день, 1 неделя </t>
  </si>
  <si>
    <t>Среда, 1 неделя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</si>
  <si>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</si>
  <si>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</si>
  <si>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</si>
  <si>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</si>
  <si>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</si>
  <si>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</si>
  <si>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80/30</t>
  </si>
  <si>
    <t>54-3гн-2020</t>
  </si>
  <si>
    <t>Чай с лимоном и сахаром</t>
  </si>
  <si>
    <t>200/7/7</t>
  </si>
  <si>
    <t>Фрукт (яблоко, апельсин)</t>
  </si>
  <si>
    <t xml:space="preserve">4 день, 1 неделя </t>
  </si>
  <si>
    <t>Четверг, 1 неделя</t>
  </si>
  <si>
    <t>№ Т/к 15</t>
  </si>
  <si>
    <t>Морковь отварная порциями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</si>
  <si>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</si>
  <si>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</si>
  <si>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</si>
  <si>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</si>
  <si>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</si>
  <si>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</si>
  <si>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200/7/10</t>
  </si>
  <si>
    <t xml:space="preserve">5 день, 1 неделя </t>
  </si>
  <si>
    <t>Пятница, 1 неделя</t>
  </si>
  <si>
    <t>№ Т/к 40</t>
  </si>
  <si>
    <t>Салат картофельный с морковью, зеленым горошком и растительным маслом</t>
  </si>
  <si>
    <t>54-12м-2020</t>
  </si>
  <si>
    <t>Плов с куринными грудками</t>
  </si>
  <si>
    <t>150/50</t>
  </si>
  <si>
    <t>54-10В</t>
  </si>
  <si>
    <t>Булочка ванильная</t>
  </si>
  <si>
    <t xml:space="preserve">6 день, 1 неделя </t>
  </si>
  <si>
    <t>Суббота, 1 неделя</t>
  </si>
  <si>
    <t>54-3г</t>
  </si>
  <si>
    <t>Макароны отварные с сыром</t>
  </si>
  <si>
    <t>54-21гн-2020</t>
  </si>
  <si>
    <t>Кофейный напиток с молоком</t>
  </si>
  <si>
    <t>Сушка простая</t>
  </si>
  <si>
    <t xml:space="preserve">7 день, 2 неделя </t>
  </si>
  <si>
    <t>Понедельник, 2 неделя</t>
  </si>
  <si>
    <t>№ т/к 41</t>
  </si>
  <si>
    <t>Салат из отварной моркови с яблоками и растительным маслом</t>
  </si>
  <si>
    <t>Борщ</t>
  </si>
  <si>
    <t xml:space="preserve">8 день, 2 неделя </t>
  </si>
  <si>
    <t>Вторник, 2 неделя</t>
  </si>
  <si>
    <t>Кондитерское изделие(печенье, сушка)</t>
  </si>
  <si>
    <t>9 день, 2 неделя</t>
  </si>
  <si>
    <t>Среда, 2 неделя</t>
  </si>
  <si>
    <t>54-13з-2020</t>
  </si>
  <si>
    <t>Салат из свеклы отварной с растительным маслом</t>
  </si>
  <si>
    <t>54-22м-2020</t>
  </si>
  <si>
    <t>Рагу из курицы</t>
  </si>
  <si>
    <t>140/60</t>
  </si>
  <si>
    <t xml:space="preserve">10 день, 2 неделя </t>
  </si>
  <si>
    <t>Четверг, 2 неделя</t>
  </si>
  <si>
    <t>54-7р-2020</t>
  </si>
  <si>
    <t>Рыба припущенная в молоко</t>
  </si>
  <si>
    <t>70/30</t>
  </si>
  <si>
    <t>Булочка/кекс (хлебзавод)</t>
  </si>
  <si>
    <t xml:space="preserve">11 день, 2 неделя </t>
  </si>
  <si>
    <t>Пятница, 2 неделя</t>
  </si>
  <si>
    <t xml:space="preserve">54-2м-2020 </t>
  </si>
  <si>
    <t xml:space="preserve">Гуляш из говядины </t>
  </si>
  <si>
    <t>60/40</t>
  </si>
  <si>
    <t>54-2гн-2020</t>
  </si>
  <si>
    <t>Чай с сахаром</t>
  </si>
  <si>
    <t>Сыр порциями</t>
  </si>
  <si>
    <t>12 день, 2 неделя</t>
  </si>
  <si>
    <t>Суббота, 2 неделя</t>
  </si>
  <si>
    <t>54-1т-2020</t>
  </si>
  <si>
    <t xml:space="preserve">Запеканка из творога </t>
  </si>
  <si>
    <t>Молоко сгущенное с сахаром</t>
  </si>
  <si>
    <t>ИТОГО ПО  МЕНЮ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</si>
  <si>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</si>
  <si>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</si>
  <si>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</si>
  <si>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</si>
  <si>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</si>
  <si>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</si>
  <si>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7-10 лет</t>
  </si>
  <si>
    <t>Овощи для салатов (морковь, лук, капуста, картофель) урожай 2025 года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</si>
</sst>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4"/>
      <color rgb="FF000000"/>
      <name val="Calibri"/>
      <charset val="204"/>
    </font>
    <font>
      <sz val="12"/>
      <color rgb="FF000000"/>
      <name val="Calibri"/>
      <charset val="204"/>
    </font>
    <font>
      <b/>
      <sz val="11"/>
      <color rgb="FF3D30CF"/>
      <name val="Calibri"/>
      <charset val="204"/>
    </font>
    <font>
      <b/>
      <sz val="11"/>
      <color rgb="FFCF3042"/>
      <name val="Calibri"/>
      <charset val="204"/>
    </font>
    <font>
      <sz val="11"/>
      <name val="Calibri"/>
      <charset val="204"/>
    </font>
    <font>
      <sz val="11"/>
      <color theme="1"/>
      <name val="Calibri"/>
      <charset val="204"/>
    </font>
    <font>
      <b/>
      <sz val="11"/>
      <name val="Calibri"/>
      <charset val="204"/>
    </font>
    <font>
      <b/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 wrapText="1"/>
    </xf>
    <xf numFmtId="0" fontId="2" fillId="0" borderId="2" xfId="0" applyFont="1" applyFill="1" applyBorder="1"/>
    <xf numFmtId="0" fontId="0" fillId="0" borderId="2" xfId="0" applyFill="1" applyBorder="1"/>
    <xf numFmtId="0" fontId="5" fillId="0" borderId="2" xfId="0" applyFont="1" applyFill="1" applyBorder="1"/>
    <xf numFmtId="49" fontId="1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Fill="1" applyBorder="1" applyAlignment="1">
      <alignment horizontal="left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wrapText="1"/>
    </xf>
    <xf numFmtId="0" fontId="0" fillId="0" borderId="3" xfId="0" applyFill="1" applyBorder="1"/>
    <xf numFmtId="0" fontId="6" fillId="0" borderId="3" xfId="0" applyFont="1" applyFill="1" applyBorder="1"/>
    <xf numFmtId="0" fontId="1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0" borderId="2" xfId="0" applyFont="1" applyFill="1" applyBorder="1"/>
    <xf numFmtId="0" fontId="3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7" fillId="0" borderId="5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2" xfId="0" applyFont="1" applyFill="1" applyBorder="1"/>
    <xf numFmtId="0" fontId="0" fillId="0" borderId="0" xfId="0" applyFill="1" applyBorder="1"/>
    <xf numFmtId="0" fontId="6" fillId="0" borderId="0" xfId="0" applyFont="1" applyFill="1" applyBorder="1"/>
    <xf numFmtId="0" fontId="7" fillId="0" borderId="0" xfId="0" applyFont="1" applyFill="1"/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wrapText="1"/>
    </xf>
    <xf numFmtId="0" fontId="7" fillId="0" borderId="0" xfId="0" applyFont="1"/>
    <xf numFmtId="0" fontId="7" fillId="0" borderId="2" xfId="0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1" fontId="0" fillId="0" borderId="2" xfId="0" applyNumberFormat="1" applyFill="1" applyBorder="1" applyAlignment="1">
      <alignment horizontal="center"/>
    </xf>
    <xf numFmtId="0" fontId="9" fillId="0" borderId="0" xfId="0" applyFont="1" applyFill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3"/>
  <sheetViews>
    <sheetView tabSelected="1" topLeftCell="A181" workbookViewId="0">
      <selection activeCell="M200" sqref="M200"/>
    </sheetView>
  </sheetViews>
  <sheetFormatPr defaultColWidth="9" defaultRowHeight="15"/>
  <cols>
    <col min="1" max="1" width="14" style="1" customWidth="1"/>
    <col min="2" max="2" width="35.5714285714286" style="1" customWidth="1"/>
    <col min="3" max="3" width="8.42857142857143" style="1" customWidth="1"/>
    <col min="4" max="4" width="7.85714285714286" style="1" customWidth="1"/>
    <col min="5" max="6" width="6.28571428571429" style="1" customWidth="1"/>
    <col min="7" max="7" width="11.8571428571429" style="1" customWidth="1"/>
    <col min="8" max="21" width="6.28571428571429" style="1" customWidth="1"/>
    <col min="22" max="23" width="9.14285714285714" style="1"/>
  </cols>
  <sheetData>
    <row r="1" spans="1:21">
      <c r="A1" s="2" t="s">
        <v>0</v>
      </c>
      <c r="B1" s="3"/>
      <c r="O1" s="40" t="s">
        <v>1</v>
      </c>
      <c r="P1" s="41"/>
      <c r="Q1" s="41"/>
      <c r="R1" s="41"/>
      <c r="S1" s="41"/>
      <c r="T1" s="41"/>
      <c r="U1" s="41"/>
    </row>
    <row r="2" ht="18.75" customHeight="1" spans="1:21">
      <c r="A2" s="4"/>
      <c r="B2" s="5"/>
      <c r="C2" s="5"/>
      <c r="D2" s="5"/>
      <c r="E2" s="5"/>
      <c r="F2" s="5"/>
      <c r="G2" s="5"/>
      <c r="O2" s="42"/>
      <c r="P2" s="43"/>
      <c r="Q2" s="43"/>
      <c r="R2" s="43"/>
      <c r="S2" s="43"/>
      <c r="T2" s="43"/>
      <c r="U2" s="43"/>
    </row>
    <row r="3" ht="24.75" customHeight="1" spans="1:21">
      <c r="A3" s="2"/>
      <c r="B3" s="3"/>
      <c r="C3" s="3"/>
      <c r="D3" s="3"/>
      <c r="E3" s="3"/>
      <c r="F3" s="3"/>
      <c r="G3" s="3"/>
      <c r="O3" s="40"/>
      <c r="P3" s="41"/>
      <c r="Q3" s="41"/>
      <c r="R3" s="41"/>
      <c r="S3" s="41"/>
      <c r="T3" s="41"/>
      <c r="U3" s="41"/>
    </row>
    <row r="4" spans="1:2">
      <c r="A4" s="6"/>
      <c r="B4" s="6"/>
    </row>
    <row r="5" spans="2:2">
      <c r="B5" s="7"/>
    </row>
    <row r="6" spans="1:21">
      <c r="A6" s="8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>
      <c r="A7" s="8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ht="27.75" customHeight="1" spans="1:21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ht="19.5" customHeight="1" spans="1:21">
      <c r="A9" s="10" t="s">
        <v>4</v>
      </c>
      <c r="B9" s="10" t="s">
        <v>5</v>
      </c>
      <c r="C9" s="11" t="s">
        <v>6</v>
      </c>
      <c r="D9" s="12" t="s">
        <v>7</v>
      </c>
      <c r="E9" s="13"/>
      <c r="F9" s="14"/>
      <c r="G9" s="15" t="s">
        <v>8</v>
      </c>
      <c r="H9" s="16" t="s">
        <v>9</v>
      </c>
      <c r="I9" s="16"/>
      <c r="J9" s="16"/>
      <c r="K9" s="16"/>
      <c r="L9" s="16"/>
      <c r="M9" s="16" t="s">
        <v>10</v>
      </c>
      <c r="N9" s="16"/>
      <c r="O9" s="16"/>
      <c r="P9" s="16"/>
      <c r="Q9" s="16"/>
      <c r="R9" s="16"/>
      <c r="S9" s="16"/>
      <c r="T9" s="16"/>
      <c r="U9" s="16"/>
    </row>
    <row r="10" ht="24.75" customHeight="1" spans="1:21">
      <c r="A10" s="10"/>
      <c r="B10" s="10"/>
      <c r="C10" s="17"/>
      <c r="D10" s="18" t="s">
        <v>11</v>
      </c>
      <c r="E10" s="19" t="s">
        <v>12</v>
      </c>
      <c r="F10" s="19" t="s">
        <v>13</v>
      </c>
      <c r="G10" s="20"/>
      <c r="H10" s="10" t="s">
        <v>14</v>
      </c>
      <c r="I10" s="10" t="s">
        <v>15</v>
      </c>
      <c r="J10" s="10" t="s">
        <v>16</v>
      </c>
      <c r="K10" s="10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  <c r="P10" s="10" t="s">
        <v>22</v>
      </c>
      <c r="Q10" s="10" t="s">
        <v>23</v>
      </c>
      <c r="R10" s="10" t="s">
        <v>24</v>
      </c>
      <c r="S10" s="10" t="s">
        <v>25</v>
      </c>
      <c r="T10" s="10" t="s">
        <v>26</v>
      </c>
      <c r="U10" s="10" t="s">
        <v>27</v>
      </c>
    </row>
    <row r="11" spans="1:21">
      <c r="A11" s="21"/>
      <c r="B11" s="21"/>
      <c r="C11" s="10" t="s">
        <v>28</v>
      </c>
      <c r="D11" s="10" t="s">
        <v>28</v>
      </c>
      <c r="E11" s="10" t="s">
        <v>28</v>
      </c>
      <c r="F11" s="10" t="s">
        <v>28</v>
      </c>
      <c r="G11" s="10" t="s">
        <v>29</v>
      </c>
      <c r="H11" s="10" t="s">
        <v>30</v>
      </c>
      <c r="I11" s="10" t="s">
        <v>30</v>
      </c>
      <c r="J11" s="10" t="s">
        <v>31</v>
      </c>
      <c r="K11" s="10" t="s">
        <v>32</v>
      </c>
      <c r="L11" s="10" t="s">
        <v>30</v>
      </c>
      <c r="M11" s="10" t="s">
        <v>30</v>
      </c>
      <c r="N11" s="10" t="s">
        <v>30</v>
      </c>
      <c r="O11" s="10" t="s">
        <v>30</v>
      </c>
      <c r="P11" s="10" t="s">
        <v>30</v>
      </c>
      <c r="Q11" s="10" t="s">
        <v>30</v>
      </c>
      <c r="R11" s="10" t="s">
        <v>30</v>
      </c>
      <c r="S11" s="10" t="s">
        <v>32</v>
      </c>
      <c r="T11" s="10" t="s">
        <v>32</v>
      </c>
      <c r="U11" s="10" t="s">
        <v>32</v>
      </c>
    </row>
    <row r="12" spans="1:21">
      <c r="A12" s="22"/>
      <c r="B12" s="23" t="s">
        <v>33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>
      <c r="A13" s="22"/>
      <c r="B13" s="21" t="s">
        <v>34</v>
      </c>
      <c r="C13" s="24" t="s">
        <v>35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>
      <c r="A14" s="25" t="s">
        <v>36</v>
      </c>
      <c r="B14" s="26" t="s">
        <v>37</v>
      </c>
      <c r="C14" s="27">
        <v>60</v>
      </c>
      <c r="D14" s="22">
        <v>0.9</v>
      </c>
      <c r="E14" s="22">
        <v>0.1</v>
      </c>
      <c r="F14" s="22">
        <v>5</v>
      </c>
      <c r="G14" s="22">
        <v>24.1</v>
      </c>
      <c r="H14" s="27">
        <v>0</v>
      </c>
      <c r="I14" s="27">
        <v>0</v>
      </c>
      <c r="J14" s="27">
        <v>0</v>
      </c>
      <c r="K14" s="27">
        <v>0</v>
      </c>
      <c r="L14" s="27">
        <v>2.4</v>
      </c>
      <c r="M14" s="27">
        <v>0</v>
      </c>
      <c r="N14" s="27">
        <v>0</v>
      </c>
      <c r="O14" s="27">
        <v>21.6</v>
      </c>
      <c r="P14" s="27">
        <v>11.8</v>
      </c>
      <c r="Q14" s="27">
        <v>23.4</v>
      </c>
      <c r="R14" s="27">
        <v>0.7</v>
      </c>
      <c r="S14" s="27">
        <v>0</v>
      </c>
      <c r="T14" s="27">
        <v>0</v>
      </c>
      <c r="U14" s="27">
        <v>0</v>
      </c>
    </row>
    <row r="15" ht="21" customHeight="1" spans="1:21">
      <c r="A15" s="28">
        <v>100</v>
      </c>
      <c r="B15" s="29" t="s">
        <v>38</v>
      </c>
      <c r="C15" s="30">
        <v>200</v>
      </c>
      <c r="D15" s="22">
        <v>9.15</v>
      </c>
      <c r="E15" s="22">
        <v>9.75</v>
      </c>
      <c r="F15" s="22">
        <v>30.2</v>
      </c>
      <c r="G15" s="22">
        <v>204.4</v>
      </c>
      <c r="H15" s="22">
        <v>0.1</v>
      </c>
      <c r="I15" s="22">
        <v>0</v>
      </c>
      <c r="J15" s="22">
        <v>0.2</v>
      </c>
      <c r="K15" s="22">
        <v>0</v>
      </c>
      <c r="L15" s="22">
        <v>5.3</v>
      </c>
      <c r="M15" s="22">
        <v>0</v>
      </c>
      <c r="N15" s="22">
        <v>0</v>
      </c>
      <c r="O15" s="22">
        <v>19.2</v>
      </c>
      <c r="P15" s="22">
        <v>18.7</v>
      </c>
      <c r="Q15" s="22">
        <v>46.1</v>
      </c>
      <c r="R15" s="22">
        <v>0.9</v>
      </c>
      <c r="S15" s="22">
        <v>0</v>
      </c>
      <c r="T15" s="22">
        <v>0</v>
      </c>
      <c r="U15" s="22">
        <v>0</v>
      </c>
    </row>
    <row r="16" ht="27.75" customHeight="1" spans="1:21">
      <c r="A16" s="29" t="s">
        <v>39</v>
      </c>
      <c r="B16" s="31" t="s">
        <v>40</v>
      </c>
      <c r="C16" s="30">
        <v>70</v>
      </c>
      <c r="D16" s="22">
        <v>5.7</v>
      </c>
      <c r="E16" s="22">
        <v>5</v>
      </c>
      <c r="F16" s="22">
        <v>29.8</v>
      </c>
      <c r="G16" s="22">
        <v>221.7</v>
      </c>
      <c r="H16" s="22">
        <v>0.1</v>
      </c>
      <c r="I16" s="22">
        <v>0</v>
      </c>
      <c r="J16" s="22">
        <v>0</v>
      </c>
      <c r="K16" s="22">
        <v>0</v>
      </c>
      <c r="L16" s="22">
        <v>1.5</v>
      </c>
      <c r="M16" s="22">
        <v>0</v>
      </c>
      <c r="N16" s="22">
        <v>0</v>
      </c>
      <c r="O16" s="22">
        <v>26.8</v>
      </c>
      <c r="P16" s="22">
        <v>25.7</v>
      </c>
      <c r="Q16" s="22">
        <v>100.5</v>
      </c>
      <c r="R16" s="22">
        <v>1.5</v>
      </c>
      <c r="S16" s="22">
        <v>0</v>
      </c>
      <c r="T16" s="22">
        <v>0</v>
      </c>
      <c r="U16" s="22">
        <v>0</v>
      </c>
    </row>
    <row r="17" ht="21" customHeight="1" spans="1:21">
      <c r="A17" s="22" t="s">
        <v>41</v>
      </c>
      <c r="B17" s="22" t="s">
        <v>42</v>
      </c>
      <c r="C17" s="22">
        <v>200</v>
      </c>
      <c r="D17" s="22">
        <v>1.6</v>
      </c>
      <c r="E17" s="22">
        <v>1.1</v>
      </c>
      <c r="F17" s="22">
        <v>8.6</v>
      </c>
      <c r="G17" s="22">
        <v>50.9</v>
      </c>
      <c r="H17" s="22">
        <v>0.01</v>
      </c>
      <c r="I17" s="22">
        <v>0.07</v>
      </c>
      <c r="J17" s="22">
        <v>6.9</v>
      </c>
      <c r="K17" s="22">
        <v>0</v>
      </c>
      <c r="L17" s="22">
        <v>0.3</v>
      </c>
      <c r="M17" s="22">
        <v>19.68</v>
      </c>
      <c r="N17" s="22">
        <v>81.35</v>
      </c>
      <c r="O17" s="22">
        <v>103.48</v>
      </c>
      <c r="P17" s="22">
        <v>9.92</v>
      </c>
      <c r="Q17" s="22">
        <v>46.33</v>
      </c>
      <c r="R17" s="22">
        <v>0.78</v>
      </c>
      <c r="S17" s="22">
        <v>4.5</v>
      </c>
      <c r="T17" s="22">
        <v>0.88</v>
      </c>
      <c r="U17" s="22">
        <v>10</v>
      </c>
    </row>
    <row r="18" ht="21" customHeight="1" spans="1:21">
      <c r="A18" s="22" t="s">
        <v>43</v>
      </c>
      <c r="B18" s="22" t="s">
        <v>44</v>
      </c>
      <c r="C18" s="22">
        <v>20</v>
      </c>
      <c r="D18" s="22">
        <v>1.3</v>
      </c>
      <c r="E18" s="22">
        <v>0.2</v>
      </c>
      <c r="F18" s="22">
        <v>6.7</v>
      </c>
      <c r="G18" s="22">
        <v>34.2</v>
      </c>
      <c r="H18" s="22">
        <v>0.04</v>
      </c>
      <c r="I18" s="22">
        <v>0.02</v>
      </c>
      <c r="J18" s="22">
        <v>0</v>
      </c>
      <c r="K18" s="22">
        <v>0</v>
      </c>
      <c r="L18" s="22">
        <v>0</v>
      </c>
      <c r="M18" s="22">
        <v>122</v>
      </c>
      <c r="N18" s="22">
        <v>49</v>
      </c>
      <c r="O18" s="22">
        <v>7</v>
      </c>
      <c r="P18" s="22">
        <v>9.4</v>
      </c>
      <c r="Q18" s="22">
        <v>31.6</v>
      </c>
      <c r="R18" s="22">
        <v>0.78</v>
      </c>
      <c r="S18" s="22">
        <v>0</v>
      </c>
      <c r="T18" s="22">
        <v>6.18</v>
      </c>
      <c r="U18" s="22">
        <v>0</v>
      </c>
    </row>
    <row r="19" ht="21" customHeight="1" spans="1:21">
      <c r="A19" s="22"/>
      <c r="B19" s="21" t="s">
        <v>45</v>
      </c>
      <c r="C19" s="21">
        <f>SUM(C14:C18)</f>
        <v>550</v>
      </c>
      <c r="D19" s="21">
        <f t="shared" ref="D19:U19" si="0">SUM(D14:D18)</f>
        <v>18.65</v>
      </c>
      <c r="E19" s="21">
        <f t="shared" si="0"/>
        <v>16.15</v>
      </c>
      <c r="F19" s="21">
        <f t="shared" si="0"/>
        <v>80.3</v>
      </c>
      <c r="G19" s="21">
        <f t="shared" si="0"/>
        <v>535.3</v>
      </c>
      <c r="H19" s="21">
        <f t="shared" si="0"/>
        <v>0.25</v>
      </c>
      <c r="I19" s="21">
        <f t="shared" si="0"/>
        <v>0.09</v>
      </c>
      <c r="J19" s="21">
        <f t="shared" si="0"/>
        <v>7.1</v>
      </c>
      <c r="K19" s="21">
        <f t="shared" si="0"/>
        <v>0</v>
      </c>
      <c r="L19" s="21">
        <f t="shared" si="0"/>
        <v>9.5</v>
      </c>
      <c r="M19" s="21">
        <f t="shared" si="0"/>
        <v>141.68</v>
      </c>
      <c r="N19" s="21">
        <f t="shared" si="0"/>
        <v>130.35</v>
      </c>
      <c r="O19" s="21">
        <f t="shared" si="0"/>
        <v>178.08</v>
      </c>
      <c r="P19" s="21">
        <f t="shared" si="0"/>
        <v>75.52</v>
      </c>
      <c r="Q19" s="21">
        <f t="shared" si="0"/>
        <v>247.93</v>
      </c>
      <c r="R19" s="21">
        <f t="shared" si="0"/>
        <v>4.66</v>
      </c>
      <c r="S19" s="21">
        <f t="shared" si="0"/>
        <v>4.5</v>
      </c>
      <c r="T19" s="21">
        <f t="shared" si="0"/>
        <v>7.06</v>
      </c>
      <c r="U19" s="21">
        <f t="shared" si="0"/>
        <v>10</v>
      </c>
    </row>
    <row r="20" ht="21" customHeight="1" spans="1:21">
      <c r="A20" s="32"/>
      <c r="B20" s="33" t="s">
        <v>46</v>
      </c>
      <c r="C20" s="33">
        <f>C19</f>
        <v>550</v>
      </c>
      <c r="D20" s="33">
        <f>D19</f>
        <v>18.65</v>
      </c>
      <c r="E20" s="33">
        <f t="shared" ref="E20:U20" si="1">E19</f>
        <v>16.15</v>
      </c>
      <c r="F20" s="33">
        <f t="shared" si="1"/>
        <v>80.3</v>
      </c>
      <c r="G20" s="33">
        <f t="shared" si="1"/>
        <v>535.3</v>
      </c>
      <c r="H20" s="33">
        <f t="shared" si="1"/>
        <v>0.25</v>
      </c>
      <c r="I20" s="33">
        <f t="shared" si="1"/>
        <v>0.09</v>
      </c>
      <c r="J20" s="33">
        <f t="shared" si="1"/>
        <v>7.1</v>
      </c>
      <c r="K20" s="33">
        <f t="shared" si="1"/>
        <v>0</v>
      </c>
      <c r="L20" s="33">
        <f t="shared" si="1"/>
        <v>9.5</v>
      </c>
      <c r="M20" s="33">
        <f t="shared" si="1"/>
        <v>141.68</v>
      </c>
      <c r="N20" s="33">
        <f t="shared" si="1"/>
        <v>130.35</v>
      </c>
      <c r="O20" s="33">
        <f t="shared" si="1"/>
        <v>178.08</v>
      </c>
      <c r="P20" s="33">
        <f t="shared" si="1"/>
        <v>75.52</v>
      </c>
      <c r="Q20" s="33">
        <f t="shared" si="1"/>
        <v>247.93</v>
      </c>
      <c r="R20" s="33">
        <f t="shared" si="1"/>
        <v>4.66</v>
      </c>
      <c r="S20" s="33">
        <f t="shared" si="1"/>
        <v>4.5</v>
      </c>
      <c r="T20" s="33">
        <f t="shared" si="1"/>
        <v>7.06</v>
      </c>
      <c r="U20" s="33">
        <f t="shared" si="1"/>
        <v>10</v>
      </c>
    </row>
    <row r="21" ht="21" customHeight="1" spans="1:21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44"/>
      <c r="U21" s="44"/>
    </row>
    <row r="22" ht="29.25" customHeight="1" spans="1:21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ht="29.25" customHeight="1" spans="1:21">
      <c r="A23" s="10" t="s">
        <v>4</v>
      </c>
      <c r="B23" s="10" t="s">
        <v>5</v>
      </c>
      <c r="C23" s="11" t="s">
        <v>6</v>
      </c>
      <c r="D23" s="12" t="s">
        <v>7</v>
      </c>
      <c r="E23" s="13"/>
      <c r="F23" s="14"/>
      <c r="G23" s="15" t="s">
        <v>8</v>
      </c>
      <c r="H23" s="16" t="s">
        <v>9</v>
      </c>
      <c r="I23" s="16"/>
      <c r="J23" s="16"/>
      <c r="K23" s="16"/>
      <c r="L23" s="16"/>
      <c r="M23" s="16" t="s">
        <v>10</v>
      </c>
      <c r="N23" s="16"/>
      <c r="O23" s="16"/>
      <c r="P23" s="16"/>
      <c r="Q23" s="16"/>
      <c r="R23" s="16"/>
      <c r="S23" s="16"/>
      <c r="T23" s="16"/>
      <c r="U23" s="16"/>
    </row>
    <row r="24" ht="30" spans="1:21">
      <c r="A24" s="10"/>
      <c r="B24" s="10"/>
      <c r="C24" s="17"/>
      <c r="D24" s="18" t="s">
        <v>11</v>
      </c>
      <c r="E24" s="19" t="s">
        <v>12</v>
      </c>
      <c r="F24" s="19" t="s">
        <v>13</v>
      </c>
      <c r="G24" s="20"/>
      <c r="H24" s="10" t="s">
        <v>14</v>
      </c>
      <c r="I24" s="10" t="s">
        <v>15</v>
      </c>
      <c r="J24" s="10" t="s">
        <v>16</v>
      </c>
      <c r="K24" s="10" t="s">
        <v>17</v>
      </c>
      <c r="L24" s="10" t="s">
        <v>18</v>
      </c>
      <c r="M24" s="10" t="s">
        <v>19</v>
      </c>
      <c r="N24" s="10" t="s">
        <v>20</v>
      </c>
      <c r="O24" s="10" t="s">
        <v>21</v>
      </c>
      <c r="P24" s="10" t="s">
        <v>22</v>
      </c>
      <c r="Q24" s="10" t="s">
        <v>23</v>
      </c>
      <c r="R24" s="10" t="s">
        <v>24</v>
      </c>
      <c r="S24" s="10" t="s">
        <v>25</v>
      </c>
      <c r="T24" s="10" t="s">
        <v>26</v>
      </c>
      <c r="U24" s="10" t="s">
        <v>27</v>
      </c>
    </row>
    <row r="25" spans="1:21">
      <c r="A25" s="21"/>
      <c r="B25" s="21"/>
      <c r="C25" s="10" t="s">
        <v>28</v>
      </c>
      <c r="D25" s="10" t="s">
        <v>28</v>
      </c>
      <c r="E25" s="10" t="s">
        <v>28</v>
      </c>
      <c r="F25" s="10" t="s">
        <v>28</v>
      </c>
      <c r="G25" s="10" t="s">
        <v>29</v>
      </c>
      <c r="H25" s="10" t="s">
        <v>30</v>
      </c>
      <c r="I25" s="10" t="s">
        <v>30</v>
      </c>
      <c r="J25" s="10" t="s">
        <v>31</v>
      </c>
      <c r="K25" s="10" t="s">
        <v>32</v>
      </c>
      <c r="L25" s="10" t="s">
        <v>30</v>
      </c>
      <c r="M25" s="10" t="s">
        <v>30</v>
      </c>
      <c r="N25" s="10" t="s">
        <v>30</v>
      </c>
      <c r="O25" s="10" t="s">
        <v>30</v>
      </c>
      <c r="P25" s="10" t="s">
        <v>30</v>
      </c>
      <c r="Q25" s="10" t="s">
        <v>30</v>
      </c>
      <c r="R25" s="10" t="s">
        <v>30</v>
      </c>
      <c r="S25" s="10" t="s">
        <v>32</v>
      </c>
      <c r="T25" s="10" t="s">
        <v>32</v>
      </c>
      <c r="U25" s="10" t="s">
        <v>32</v>
      </c>
    </row>
    <row r="26" spans="1:21">
      <c r="A26" s="22"/>
      <c r="B26" s="23" t="s">
        <v>48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>
      <c r="A27" s="22"/>
      <c r="B27" s="21" t="s">
        <v>34</v>
      </c>
      <c r="C27" s="24" t="s">
        <v>35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ht="30" spans="1:21">
      <c r="A28" s="25" t="s">
        <v>49</v>
      </c>
      <c r="B28" s="26" t="s">
        <v>50</v>
      </c>
      <c r="C28" s="27">
        <v>60</v>
      </c>
      <c r="D28" s="22">
        <v>0.5</v>
      </c>
      <c r="E28" s="22">
        <v>6.1</v>
      </c>
      <c r="F28" s="22">
        <v>4.3</v>
      </c>
      <c r="G28" s="22">
        <v>74.3</v>
      </c>
      <c r="H28" s="27">
        <v>0.03</v>
      </c>
      <c r="I28" s="27">
        <v>0.03</v>
      </c>
      <c r="J28" s="27">
        <v>732.9</v>
      </c>
      <c r="K28" s="27">
        <v>0</v>
      </c>
      <c r="L28" s="27">
        <v>3.63</v>
      </c>
      <c r="M28" s="27">
        <v>89.79</v>
      </c>
      <c r="N28" s="27">
        <v>123.26</v>
      </c>
      <c r="O28" s="27">
        <v>13.5</v>
      </c>
      <c r="P28" s="27">
        <v>15.57</v>
      </c>
      <c r="Q28" s="27">
        <v>22.38</v>
      </c>
      <c r="R28" s="27">
        <v>0.66</v>
      </c>
      <c r="S28" s="27">
        <v>10.19</v>
      </c>
      <c r="T28" s="27">
        <v>0.09</v>
      </c>
      <c r="U28" s="27">
        <v>21.57</v>
      </c>
    </row>
    <row r="29" ht="24.75" customHeight="1" spans="1:21">
      <c r="A29" s="22" t="s">
        <v>51</v>
      </c>
      <c r="B29" s="22" t="s">
        <v>52</v>
      </c>
      <c r="C29" s="22">
        <v>150</v>
      </c>
      <c r="D29" s="22">
        <v>3.2</v>
      </c>
      <c r="E29" s="22">
        <v>4.8</v>
      </c>
      <c r="F29" s="22">
        <v>25.9</v>
      </c>
      <c r="G29" s="22">
        <v>107.1</v>
      </c>
      <c r="H29" s="22">
        <v>0.21</v>
      </c>
      <c r="I29" s="22">
        <v>0.12</v>
      </c>
      <c r="J29" s="22">
        <v>19.19</v>
      </c>
      <c r="K29" s="22">
        <v>0.09</v>
      </c>
      <c r="L29" s="22">
        <v>0</v>
      </c>
      <c r="M29" s="22">
        <v>149.45</v>
      </c>
      <c r="N29" s="22">
        <v>219.36</v>
      </c>
      <c r="O29" s="22">
        <v>46.62</v>
      </c>
      <c r="P29" s="22">
        <v>120.16</v>
      </c>
      <c r="Q29" s="22">
        <v>180.99</v>
      </c>
      <c r="R29" s="22">
        <v>4.05</v>
      </c>
      <c r="S29" s="22">
        <v>22.28</v>
      </c>
      <c r="T29" s="22">
        <v>3.52</v>
      </c>
      <c r="U29" s="22">
        <v>16.06</v>
      </c>
    </row>
    <row r="30" ht="29.25" customHeight="1" spans="1:21">
      <c r="A30" s="29" t="s">
        <v>53</v>
      </c>
      <c r="B30" s="29" t="s">
        <v>54</v>
      </c>
      <c r="C30" s="30" t="s">
        <v>55</v>
      </c>
      <c r="D30" s="22">
        <v>11.28</v>
      </c>
      <c r="E30" s="22">
        <v>7.37</v>
      </c>
      <c r="F30" s="22">
        <v>12.4</v>
      </c>
      <c r="G30" s="22">
        <v>179.2</v>
      </c>
      <c r="H30" s="22">
        <v>0</v>
      </c>
      <c r="I30" s="22">
        <v>0</v>
      </c>
      <c r="J30" s="22">
        <v>0.1</v>
      </c>
      <c r="K30" s="22">
        <v>0</v>
      </c>
      <c r="L30" s="22">
        <v>1.8</v>
      </c>
      <c r="M30" s="22">
        <v>0</v>
      </c>
      <c r="N30" s="22">
        <v>0</v>
      </c>
      <c r="O30" s="22">
        <v>18.9</v>
      </c>
      <c r="P30" s="22">
        <v>22.1</v>
      </c>
      <c r="Q30" s="22">
        <v>115.5</v>
      </c>
      <c r="R30" s="22">
        <v>1.9</v>
      </c>
      <c r="S30" s="22">
        <v>0</v>
      </c>
      <c r="T30" s="22">
        <v>0</v>
      </c>
      <c r="U30" s="22">
        <v>0</v>
      </c>
    </row>
    <row r="31" s="1" customFormat="1" ht="31.5" customHeight="1" spans="1:21">
      <c r="A31" s="29" t="s">
        <v>56</v>
      </c>
      <c r="B31" s="31" t="s">
        <v>57</v>
      </c>
      <c r="C31" s="22">
        <v>200</v>
      </c>
      <c r="D31" s="22">
        <v>0.47</v>
      </c>
      <c r="E31" s="22">
        <v>0</v>
      </c>
      <c r="F31" s="22">
        <v>14.78</v>
      </c>
      <c r="G31" s="22">
        <v>65</v>
      </c>
      <c r="H31" s="22">
        <v>0</v>
      </c>
      <c r="I31" s="22">
        <v>0</v>
      </c>
      <c r="J31" s="22">
        <v>15</v>
      </c>
      <c r="K31" s="22">
        <v>0</v>
      </c>
      <c r="L31" s="22">
        <v>0</v>
      </c>
      <c r="M31" s="22">
        <v>0</v>
      </c>
      <c r="N31" s="22">
        <v>0</v>
      </c>
      <c r="O31" s="22">
        <v>108</v>
      </c>
      <c r="P31" s="22">
        <v>2</v>
      </c>
      <c r="Q31" s="22">
        <v>4</v>
      </c>
      <c r="R31" s="22">
        <v>0.1</v>
      </c>
      <c r="S31" s="22">
        <v>0</v>
      </c>
      <c r="T31" s="22">
        <v>0</v>
      </c>
      <c r="U31" s="22">
        <v>0</v>
      </c>
    </row>
    <row r="32" ht="21" customHeight="1" spans="1:21">
      <c r="A32" s="22" t="s">
        <v>43</v>
      </c>
      <c r="B32" s="22" t="s">
        <v>58</v>
      </c>
      <c r="C32" s="22">
        <v>20</v>
      </c>
      <c r="D32" s="22">
        <v>1.52</v>
      </c>
      <c r="E32" s="22">
        <v>0.16</v>
      </c>
      <c r="F32" s="22">
        <v>9.84</v>
      </c>
      <c r="G32" s="22">
        <v>46.9</v>
      </c>
      <c r="H32" s="22">
        <v>0.02</v>
      </c>
      <c r="I32" s="22">
        <v>0.01</v>
      </c>
      <c r="J32" s="22">
        <v>0</v>
      </c>
      <c r="K32" s="22">
        <v>0</v>
      </c>
      <c r="L32" s="22">
        <v>0</v>
      </c>
      <c r="M32" s="22">
        <v>100</v>
      </c>
      <c r="N32" s="22">
        <v>19</v>
      </c>
      <c r="O32" s="22">
        <v>4</v>
      </c>
      <c r="P32" s="22">
        <v>3</v>
      </c>
      <c r="Q32" s="22">
        <v>13</v>
      </c>
      <c r="R32" s="22">
        <v>0.2</v>
      </c>
      <c r="S32" s="22">
        <v>0.64</v>
      </c>
      <c r="T32" s="22">
        <v>1.2</v>
      </c>
      <c r="U32" s="22">
        <v>2.9</v>
      </c>
    </row>
    <row r="33" ht="21" customHeight="1" spans="1:21">
      <c r="A33" s="22" t="s">
        <v>43</v>
      </c>
      <c r="B33" s="22" t="s">
        <v>44</v>
      </c>
      <c r="C33" s="22">
        <v>20</v>
      </c>
      <c r="D33" s="22">
        <v>1.3</v>
      </c>
      <c r="E33" s="22">
        <v>0.2</v>
      </c>
      <c r="F33" s="22">
        <v>6.7</v>
      </c>
      <c r="G33" s="22">
        <v>34.2</v>
      </c>
      <c r="H33" s="22">
        <v>0.04</v>
      </c>
      <c r="I33" s="22">
        <v>0.02</v>
      </c>
      <c r="J33" s="22">
        <v>0</v>
      </c>
      <c r="K33" s="22">
        <v>0</v>
      </c>
      <c r="L33" s="22">
        <v>0</v>
      </c>
      <c r="M33" s="22">
        <v>122</v>
      </c>
      <c r="N33" s="22">
        <v>49</v>
      </c>
      <c r="O33" s="22">
        <v>7</v>
      </c>
      <c r="P33" s="22">
        <v>9.4</v>
      </c>
      <c r="Q33" s="22">
        <v>31.6</v>
      </c>
      <c r="R33" s="22">
        <v>0.78</v>
      </c>
      <c r="S33" s="22">
        <v>0</v>
      </c>
      <c r="T33" s="22">
        <v>6.18</v>
      </c>
      <c r="U33" s="22">
        <v>0</v>
      </c>
    </row>
    <row r="34" ht="21" customHeight="1" spans="1:21">
      <c r="A34" s="29" t="s">
        <v>59</v>
      </c>
      <c r="B34" s="29" t="s">
        <v>60</v>
      </c>
      <c r="C34" s="22">
        <v>40</v>
      </c>
      <c r="D34" s="22">
        <v>0.93</v>
      </c>
      <c r="E34" s="22">
        <v>1.05</v>
      </c>
      <c r="F34" s="22">
        <v>0.25</v>
      </c>
      <c r="G34" s="22">
        <v>56.6</v>
      </c>
      <c r="H34" s="22">
        <v>0.02</v>
      </c>
      <c r="I34" s="22">
        <v>0.14</v>
      </c>
      <c r="J34" s="22">
        <v>62.4</v>
      </c>
      <c r="K34" s="22">
        <v>0.88</v>
      </c>
      <c r="L34" s="22">
        <v>0</v>
      </c>
      <c r="M34" s="22">
        <v>41</v>
      </c>
      <c r="N34" s="22">
        <v>46</v>
      </c>
      <c r="O34" s="22">
        <v>19</v>
      </c>
      <c r="P34" s="22">
        <v>4</v>
      </c>
      <c r="Q34" s="22">
        <v>67</v>
      </c>
      <c r="R34" s="22">
        <v>0.9</v>
      </c>
      <c r="S34" s="22">
        <v>8</v>
      </c>
      <c r="T34" s="22">
        <v>10.8</v>
      </c>
      <c r="U34" s="22">
        <v>22</v>
      </c>
    </row>
    <row r="35" ht="21" customHeight="1" spans="1:21">
      <c r="A35" s="22"/>
      <c r="B35" s="21" t="s">
        <v>45</v>
      </c>
      <c r="C35" s="21">
        <v>590</v>
      </c>
      <c r="D35" s="21">
        <f t="shared" ref="D35:U35" si="2">SUM(D28:D34)</f>
        <v>19.2</v>
      </c>
      <c r="E35" s="21">
        <f t="shared" si="2"/>
        <v>19.68</v>
      </c>
      <c r="F35" s="21">
        <f t="shared" si="2"/>
        <v>74.17</v>
      </c>
      <c r="G35" s="21">
        <f t="shared" si="2"/>
        <v>563.3</v>
      </c>
      <c r="H35" s="21">
        <f t="shared" si="2"/>
        <v>0.32</v>
      </c>
      <c r="I35" s="21">
        <f t="shared" si="2"/>
        <v>0.32</v>
      </c>
      <c r="J35" s="21">
        <f t="shared" si="2"/>
        <v>829.59</v>
      </c>
      <c r="K35" s="21">
        <f t="shared" si="2"/>
        <v>0.97</v>
      </c>
      <c r="L35" s="21">
        <f t="shared" si="2"/>
        <v>5.43</v>
      </c>
      <c r="M35" s="21">
        <f t="shared" si="2"/>
        <v>502.24</v>
      </c>
      <c r="N35" s="21">
        <f t="shared" si="2"/>
        <v>456.62</v>
      </c>
      <c r="O35" s="21">
        <f t="shared" si="2"/>
        <v>217.02</v>
      </c>
      <c r="P35" s="21">
        <f t="shared" si="2"/>
        <v>176.23</v>
      </c>
      <c r="Q35" s="21">
        <f t="shared" si="2"/>
        <v>434.47</v>
      </c>
      <c r="R35" s="21">
        <f t="shared" si="2"/>
        <v>8.59</v>
      </c>
      <c r="S35" s="21">
        <f t="shared" si="2"/>
        <v>41.11</v>
      </c>
      <c r="T35" s="21">
        <f t="shared" si="2"/>
        <v>21.79</v>
      </c>
      <c r="U35" s="21">
        <f t="shared" si="2"/>
        <v>62.53</v>
      </c>
    </row>
    <row r="36" ht="21" customHeight="1" spans="1:21">
      <c r="A36" s="22"/>
      <c r="B36" s="36" t="s">
        <v>46</v>
      </c>
      <c r="C36" s="36">
        <f>C35</f>
        <v>590</v>
      </c>
      <c r="D36" s="36">
        <f t="shared" ref="D36:U36" si="3">D35</f>
        <v>19.2</v>
      </c>
      <c r="E36" s="36">
        <f t="shared" si="3"/>
        <v>19.68</v>
      </c>
      <c r="F36" s="36">
        <f t="shared" si="3"/>
        <v>74.17</v>
      </c>
      <c r="G36" s="36">
        <f t="shared" si="3"/>
        <v>563.3</v>
      </c>
      <c r="H36" s="36">
        <f t="shared" si="3"/>
        <v>0.32</v>
      </c>
      <c r="I36" s="36">
        <f t="shared" si="3"/>
        <v>0.32</v>
      </c>
      <c r="J36" s="36">
        <f t="shared" si="3"/>
        <v>829.59</v>
      </c>
      <c r="K36" s="36">
        <f t="shared" si="3"/>
        <v>0.97</v>
      </c>
      <c r="L36" s="36">
        <f t="shared" si="3"/>
        <v>5.43</v>
      </c>
      <c r="M36" s="36">
        <f t="shared" si="3"/>
        <v>502.24</v>
      </c>
      <c r="N36" s="36">
        <f t="shared" si="3"/>
        <v>456.62</v>
      </c>
      <c r="O36" s="36">
        <f t="shared" si="3"/>
        <v>217.02</v>
      </c>
      <c r="P36" s="36">
        <f t="shared" si="3"/>
        <v>176.23</v>
      </c>
      <c r="Q36" s="36">
        <f t="shared" si="3"/>
        <v>434.47</v>
      </c>
      <c r="R36" s="36">
        <f t="shared" si="3"/>
        <v>8.59</v>
      </c>
      <c r="S36" s="36">
        <f t="shared" si="3"/>
        <v>41.11</v>
      </c>
      <c r="T36" s="36">
        <f t="shared" si="3"/>
        <v>21.79</v>
      </c>
      <c r="U36" s="36">
        <f t="shared" si="3"/>
        <v>62.53</v>
      </c>
    </row>
    <row r="37" ht="21" customHeight="1" spans="1:21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44"/>
      <c r="U37" s="44"/>
    </row>
    <row r="38" ht="27.75" customHeight="1" spans="1:21">
      <c r="A38" s="37" t="s">
        <v>61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ht="36.75" customHeight="1" spans="1:21">
      <c r="A39" s="10" t="s">
        <v>4</v>
      </c>
      <c r="B39" s="10" t="s">
        <v>5</v>
      </c>
      <c r="C39" s="11" t="s">
        <v>6</v>
      </c>
      <c r="D39" s="12" t="s">
        <v>7</v>
      </c>
      <c r="E39" s="13"/>
      <c r="F39" s="14"/>
      <c r="G39" s="15" t="s">
        <v>8</v>
      </c>
      <c r="H39" s="16" t="s">
        <v>9</v>
      </c>
      <c r="I39" s="16"/>
      <c r="J39" s="16"/>
      <c r="K39" s="16"/>
      <c r="L39" s="16"/>
      <c r="M39" s="16" t="s">
        <v>10</v>
      </c>
      <c r="N39" s="16"/>
      <c r="O39" s="16"/>
      <c r="P39" s="16"/>
      <c r="Q39" s="16"/>
      <c r="R39" s="16"/>
      <c r="S39" s="16"/>
      <c r="T39" s="16"/>
      <c r="U39" s="16"/>
    </row>
    <row r="40" ht="30" spans="1:21">
      <c r="A40" s="10"/>
      <c r="B40" s="10"/>
      <c r="C40" s="17"/>
      <c r="D40" s="18" t="s">
        <v>11</v>
      </c>
      <c r="E40" s="19" t="s">
        <v>12</v>
      </c>
      <c r="F40" s="19" t="s">
        <v>13</v>
      </c>
      <c r="G40" s="20"/>
      <c r="H40" s="10" t="s">
        <v>14</v>
      </c>
      <c r="I40" s="10" t="s">
        <v>15</v>
      </c>
      <c r="J40" s="10" t="s">
        <v>16</v>
      </c>
      <c r="K40" s="10" t="s">
        <v>17</v>
      </c>
      <c r="L40" s="10" t="s">
        <v>18</v>
      </c>
      <c r="M40" s="10" t="s">
        <v>19</v>
      </c>
      <c r="N40" s="10" t="s">
        <v>20</v>
      </c>
      <c r="O40" s="10" t="s">
        <v>21</v>
      </c>
      <c r="P40" s="10" t="s">
        <v>22</v>
      </c>
      <c r="Q40" s="10" t="s">
        <v>23</v>
      </c>
      <c r="R40" s="10" t="s">
        <v>24</v>
      </c>
      <c r="S40" s="10" t="s">
        <v>25</v>
      </c>
      <c r="T40" s="10" t="s">
        <v>26</v>
      </c>
      <c r="U40" s="10" t="s">
        <v>27</v>
      </c>
    </row>
    <row r="41" spans="1:21">
      <c r="A41" s="21"/>
      <c r="B41" s="21"/>
      <c r="C41" s="10" t="s">
        <v>28</v>
      </c>
      <c r="D41" s="10" t="s">
        <v>28</v>
      </c>
      <c r="E41" s="10" t="s">
        <v>28</v>
      </c>
      <c r="F41" s="10" t="s">
        <v>28</v>
      </c>
      <c r="G41" s="10" t="s">
        <v>29</v>
      </c>
      <c r="H41" s="10" t="s">
        <v>30</v>
      </c>
      <c r="I41" s="10" t="s">
        <v>30</v>
      </c>
      <c r="J41" s="10" t="s">
        <v>31</v>
      </c>
      <c r="K41" s="10" t="s">
        <v>32</v>
      </c>
      <c r="L41" s="10" t="s">
        <v>30</v>
      </c>
      <c r="M41" s="10" t="s">
        <v>30</v>
      </c>
      <c r="N41" s="10" t="s">
        <v>30</v>
      </c>
      <c r="O41" s="10" t="s">
        <v>30</v>
      </c>
      <c r="P41" s="10" t="s">
        <v>30</v>
      </c>
      <c r="Q41" s="10" t="s">
        <v>30</v>
      </c>
      <c r="R41" s="10" t="s">
        <v>30</v>
      </c>
      <c r="S41" s="10" t="s">
        <v>32</v>
      </c>
      <c r="T41" s="10" t="s">
        <v>32</v>
      </c>
      <c r="U41" s="10" t="s">
        <v>32</v>
      </c>
    </row>
    <row r="42" spans="1:21">
      <c r="A42" s="22"/>
      <c r="B42" s="23" t="s">
        <v>62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>
      <c r="A43" s="22"/>
      <c r="B43" s="21" t="s">
        <v>34</v>
      </c>
      <c r="C43" s="24" t="s">
        <v>35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>
      <c r="A44" s="27" t="s">
        <v>63</v>
      </c>
      <c r="B44" s="27" t="s">
        <v>64</v>
      </c>
      <c r="C44" s="27">
        <v>60</v>
      </c>
      <c r="D44" s="22">
        <v>0.7</v>
      </c>
      <c r="E44" s="22">
        <v>5.4</v>
      </c>
      <c r="F44" s="22">
        <v>4</v>
      </c>
      <c r="G44" s="22">
        <v>67.1</v>
      </c>
      <c r="H44" s="27">
        <v>0.02</v>
      </c>
      <c r="I44" s="27">
        <v>0.02</v>
      </c>
      <c r="J44" s="27">
        <v>72.89</v>
      </c>
      <c r="K44" s="27">
        <v>0</v>
      </c>
      <c r="L44" s="27">
        <v>2.26</v>
      </c>
      <c r="M44" s="27">
        <v>200.99</v>
      </c>
      <c r="N44" s="27">
        <v>127.85</v>
      </c>
      <c r="O44" s="27">
        <v>12.1</v>
      </c>
      <c r="P44" s="27">
        <v>9.66</v>
      </c>
      <c r="Q44" s="27">
        <v>21.4</v>
      </c>
      <c r="R44" s="27">
        <v>0.41</v>
      </c>
      <c r="S44" s="27">
        <v>7.86</v>
      </c>
      <c r="T44" s="27">
        <v>0.13</v>
      </c>
      <c r="U44" s="27">
        <v>11.85</v>
      </c>
    </row>
    <row r="45" ht="25.5" customHeight="1" spans="1:21">
      <c r="A45" s="22" t="s">
        <v>65</v>
      </c>
      <c r="B45" s="22" t="s">
        <v>66</v>
      </c>
      <c r="C45" s="22">
        <v>150</v>
      </c>
      <c r="D45" s="22">
        <v>5.3</v>
      </c>
      <c r="E45" s="22">
        <v>4.9</v>
      </c>
      <c r="F45" s="22">
        <v>32.8</v>
      </c>
      <c r="G45" s="22">
        <v>196.8</v>
      </c>
      <c r="H45" s="22">
        <v>0.06</v>
      </c>
      <c r="I45" s="22">
        <v>0.02</v>
      </c>
      <c r="J45" s="22">
        <v>18.36</v>
      </c>
      <c r="K45" s="22">
        <v>0.09</v>
      </c>
      <c r="L45" s="22">
        <v>0</v>
      </c>
      <c r="M45" s="22">
        <v>149.04</v>
      </c>
      <c r="N45" s="22">
        <v>53.8</v>
      </c>
      <c r="O45" s="22">
        <v>105.83</v>
      </c>
      <c r="P45" s="22">
        <v>7.19</v>
      </c>
      <c r="Q45" s="22">
        <v>40.7</v>
      </c>
      <c r="R45" s="22">
        <v>0.73</v>
      </c>
      <c r="S45" s="22">
        <v>20.77</v>
      </c>
      <c r="T45" s="22">
        <v>0.06</v>
      </c>
      <c r="U45" s="22">
        <v>11.92</v>
      </c>
    </row>
    <row r="46" ht="21" customHeight="1" spans="1:21">
      <c r="A46" s="29" t="s">
        <v>67</v>
      </c>
      <c r="B46" s="29" t="s">
        <v>68</v>
      </c>
      <c r="C46" s="30" t="s">
        <v>69</v>
      </c>
      <c r="D46" s="22">
        <v>8.65</v>
      </c>
      <c r="E46" s="22">
        <v>7.83</v>
      </c>
      <c r="F46" s="22">
        <v>3.9</v>
      </c>
      <c r="G46" s="22">
        <v>145</v>
      </c>
      <c r="H46" s="22">
        <v>0.1</v>
      </c>
      <c r="I46" s="22">
        <v>0</v>
      </c>
      <c r="J46" s="22">
        <v>0</v>
      </c>
      <c r="K46" s="22">
        <v>0</v>
      </c>
      <c r="L46" s="22">
        <v>1.5</v>
      </c>
      <c r="M46" s="22">
        <v>0</v>
      </c>
      <c r="N46" s="22">
        <v>0</v>
      </c>
      <c r="O46" s="22">
        <v>26.4</v>
      </c>
      <c r="P46" s="22">
        <v>16.6</v>
      </c>
      <c r="Q46" s="22">
        <v>115.3</v>
      </c>
      <c r="R46" s="22">
        <v>0.9</v>
      </c>
      <c r="S46" s="22">
        <v>0</v>
      </c>
      <c r="T46" s="22">
        <v>0</v>
      </c>
      <c r="U46" s="22">
        <v>0</v>
      </c>
    </row>
    <row r="47" ht="21" customHeight="1" spans="1:21">
      <c r="A47" s="22" t="s">
        <v>70</v>
      </c>
      <c r="B47" s="22" t="s">
        <v>71</v>
      </c>
      <c r="C47" s="30" t="s">
        <v>72</v>
      </c>
      <c r="D47" s="22">
        <v>0.2</v>
      </c>
      <c r="E47" s="22">
        <v>0.1</v>
      </c>
      <c r="F47" s="22">
        <v>6.6</v>
      </c>
      <c r="G47" s="22">
        <v>27.9</v>
      </c>
      <c r="H47" s="22">
        <v>0</v>
      </c>
      <c r="I47" s="22">
        <v>0.01</v>
      </c>
      <c r="J47" s="22">
        <v>0.38</v>
      </c>
      <c r="K47" s="22">
        <v>0</v>
      </c>
      <c r="L47" s="22">
        <v>1.16</v>
      </c>
      <c r="M47" s="22">
        <v>1.26</v>
      </c>
      <c r="N47" s="22">
        <v>30.23</v>
      </c>
      <c r="O47" s="22">
        <v>67</v>
      </c>
      <c r="P47" s="22">
        <v>4.56</v>
      </c>
      <c r="Q47" s="22">
        <v>8.52</v>
      </c>
      <c r="R47" s="22">
        <v>0.77</v>
      </c>
      <c r="S47" s="22">
        <v>0.01</v>
      </c>
      <c r="T47" s="22">
        <v>0.02</v>
      </c>
      <c r="U47" s="22">
        <v>0.7</v>
      </c>
    </row>
    <row r="48" ht="21" customHeight="1" spans="1:21">
      <c r="A48" s="22" t="s">
        <v>43</v>
      </c>
      <c r="B48" s="22" t="s">
        <v>44</v>
      </c>
      <c r="C48" s="22">
        <v>20</v>
      </c>
      <c r="D48" s="22">
        <v>1.3</v>
      </c>
      <c r="E48" s="22">
        <v>0.2</v>
      </c>
      <c r="F48" s="22">
        <v>6.7</v>
      </c>
      <c r="G48" s="22">
        <v>34.2</v>
      </c>
      <c r="H48" s="22">
        <v>0.04</v>
      </c>
      <c r="I48" s="22">
        <v>0.02</v>
      </c>
      <c r="J48" s="22">
        <v>0</v>
      </c>
      <c r="K48" s="22">
        <v>0</v>
      </c>
      <c r="L48" s="22">
        <v>0</v>
      </c>
      <c r="M48" s="22">
        <v>122</v>
      </c>
      <c r="N48" s="22">
        <v>49</v>
      </c>
      <c r="O48" s="22">
        <v>7</v>
      </c>
      <c r="P48" s="22">
        <v>9.4</v>
      </c>
      <c r="Q48" s="22">
        <v>31.6</v>
      </c>
      <c r="R48" s="22">
        <v>0.78</v>
      </c>
      <c r="S48" s="22">
        <v>0</v>
      </c>
      <c r="T48" s="22">
        <v>6.18</v>
      </c>
      <c r="U48" s="22">
        <v>0</v>
      </c>
    </row>
    <row r="49" ht="21" customHeight="1" spans="1:21">
      <c r="A49" s="22" t="s">
        <v>43</v>
      </c>
      <c r="B49" s="22" t="s">
        <v>58</v>
      </c>
      <c r="C49" s="22">
        <v>20</v>
      </c>
      <c r="D49" s="22">
        <v>1.52</v>
      </c>
      <c r="E49" s="22">
        <v>0.16</v>
      </c>
      <c r="F49" s="22">
        <v>9.84</v>
      </c>
      <c r="G49" s="22">
        <v>46.9</v>
      </c>
      <c r="H49" s="22">
        <v>0.02</v>
      </c>
      <c r="I49" s="22">
        <v>0.01</v>
      </c>
      <c r="J49" s="22">
        <v>0</v>
      </c>
      <c r="K49" s="22">
        <v>0</v>
      </c>
      <c r="L49" s="22">
        <v>0</v>
      </c>
      <c r="M49" s="22">
        <v>100</v>
      </c>
      <c r="N49" s="22">
        <v>19</v>
      </c>
      <c r="O49" s="22">
        <v>4</v>
      </c>
      <c r="P49" s="22">
        <v>3</v>
      </c>
      <c r="Q49" s="22">
        <v>13</v>
      </c>
      <c r="R49" s="22">
        <v>0.2</v>
      </c>
      <c r="S49" s="22">
        <v>0.64</v>
      </c>
      <c r="T49" s="22">
        <v>1.2</v>
      </c>
      <c r="U49" s="22">
        <v>2.9</v>
      </c>
    </row>
    <row r="50" ht="21" customHeight="1" spans="1:21">
      <c r="A50" s="29" t="s">
        <v>43</v>
      </c>
      <c r="B50" s="29" t="s">
        <v>73</v>
      </c>
      <c r="C50" s="22">
        <v>150</v>
      </c>
      <c r="D50" s="22">
        <v>0.6</v>
      </c>
      <c r="E50" s="22">
        <v>0.6</v>
      </c>
      <c r="F50" s="22">
        <v>14.7</v>
      </c>
      <c r="G50" s="22">
        <v>66.6</v>
      </c>
      <c r="H50" s="22">
        <v>0.04</v>
      </c>
      <c r="I50" s="22">
        <v>0.03</v>
      </c>
      <c r="J50" s="22">
        <v>7.5</v>
      </c>
      <c r="K50" s="22">
        <v>0</v>
      </c>
      <c r="L50" s="22">
        <v>15</v>
      </c>
      <c r="M50" s="22">
        <v>39</v>
      </c>
      <c r="N50" s="22">
        <v>417</v>
      </c>
      <c r="O50" s="22">
        <v>24</v>
      </c>
      <c r="P50" s="22">
        <v>14</v>
      </c>
      <c r="Q50" s="22">
        <v>17</v>
      </c>
      <c r="R50" s="22">
        <v>3.3</v>
      </c>
      <c r="S50" s="22">
        <v>3</v>
      </c>
      <c r="T50" s="22">
        <v>0.4</v>
      </c>
      <c r="U50" s="22">
        <v>12</v>
      </c>
    </row>
    <row r="51" ht="21" customHeight="1" spans="1:21">
      <c r="A51" s="22"/>
      <c r="B51" s="21" t="s">
        <v>45</v>
      </c>
      <c r="C51" s="21">
        <v>724</v>
      </c>
      <c r="D51" s="21">
        <f>SUM(D44:D50)</f>
        <v>18.27</v>
      </c>
      <c r="E51" s="21">
        <f t="shared" ref="E51:U51" si="4">SUM(E44:E50)</f>
        <v>19.19</v>
      </c>
      <c r="F51" s="21">
        <f t="shared" si="4"/>
        <v>78.54</v>
      </c>
      <c r="G51" s="21">
        <f t="shared" si="4"/>
        <v>584.5</v>
      </c>
      <c r="H51" s="21">
        <f t="shared" si="4"/>
        <v>0.28</v>
      </c>
      <c r="I51" s="21">
        <f t="shared" si="4"/>
        <v>0.11</v>
      </c>
      <c r="J51" s="21">
        <f t="shared" si="4"/>
        <v>99.13</v>
      </c>
      <c r="K51" s="21">
        <f t="shared" si="4"/>
        <v>0.09</v>
      </c>
      <c r="L51" s="21">
        <f t="shared" si="4"/>
        <v>19.92</v>
      </c>
      <c r="M51" s="21">
        <f t="shared" si="4"/>
        <v>612.29</v>
      </c>
      <c r="N51" s="21">
        <f t="shared" si="4"/>
        <v>696.88</v>
      </c>
      <c r="O51" s="21">
        <f t="shared" si="4"/>
        <v>246.33</v>
      </c>
      <c r="P51" s="21">
        <f t="shared" si="4"/>
        <v>64.41</v>
      </c>
      <c r="Q51" s="21">
        <f t="shared" si="4"/>
        <v>247.52</v>
      </c>
      <c r="R51" s="21">
        <f t="shared" si="4"/>
        <v>7.09</v>
      </c>
      <c r="S51" s="21">
        <f t="shared" si="4"/>
        <v>32.28</v>
      </c>
      <c r="T51" s="21">
        <f t="shared" si="4"/>
        <v>7.99</v>
      </c>
      <c r="U51" s="21">
        <f t="shared" si="4"/>
        <v>39.37</v>
      </c>
    </row>
    <row r="52" ht="21" customHeight="1" spans="1:21">
      <c r="A52" s="22"/>
      <c r="B52" s="36" t="s">
        <v>46</v>
      </c>
      <c r="C52" s="36">
        <f>C51</f>
        <v>724</v>
      </c>
      <c r="D52" s="36">
        <f>D51</f>
        <v>18.27</v>
      </c>
      <c r="E52" s="36">
        <f t="shared" ref="E52:U52" si="5">E51</f>
        <v>19.19</v>
      </c>
      <c r="F52" s="36">
        <f t="shared" si="5"/>
        <v>78.54</v>
      </c>
      <c r="G52" s="36">
        <f t="shared" si="5"/>
        <v>584.5</v>
      </c>
      <c r="H52" s="36">
        <f t="shared" si="5"/>
        <v>0.28</v>
      </c>
      <c r="I52" s="36">
        <f t="shared" si="5"/>
        <v>0.11</v>
      </c>
      <c r="J52" s="36">
        <f t="shared" si="5"/>
        <v>99.13</v>
      </c>
      <c r="K52" s="36">
        <f t="shared" si="5"/>
        <v>0.09</v>
      </c>
      <c r="L52" s="36">
        <f t="shared" si="5"/>
        <v>19.92</v>
      </c>
      <c r="M52" s="36">
        <f t="shared" si="5"/>
        <v>612.29</v>
      </c>
      <c r="N52" s="36">
        <f t="shared" si="5"/>
        <v>696.88</v>
      </c>
      <c r="O52" s="36">
        <f t="shared" si="5"/>
        <v>246.33</v>
      </c>
      <c r="P52" s="36">
        <f t="shared" si="5"/>
        <v>64.41</v>
      </c>
      <c r="Q52" s="36">
        <f t="shared" si="5"/>
        <v>247.52</v>
      </c>
      <c r="R52" s="36">
        <f t="shared" si="5"/>
        <v>7.09</v>
      </c>
      <c r="S52" s="36">
        <f t="shared" si="5"/>
        <v>32.28</v>
      </c>
      <c r="T52" s="36">
        <f t="shared" si="5"/>
        <v>7.99</v>
      </c>
      <c r="U52" s="36">
        <f t="shared" si="5"/>
        <v>39.37</v>
      </c>
    </row>
    <row r="53" ht="21" customHeight="1" spans="1:21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5"/>
      <c r="U53" s="45"/>
    </row>
    <row r="54" ht="36" customHeight="1" spans="1:21">
      <c r="A54" s="37" t="s">
        <v>74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ht="30" customHeight="1" spans="1:21">
      <c r="A55" s="10" t="s">
        <v>4</v>
      </c>
      <c r="B55" s="10" t="s">
        <v>5</v>
      </c>
      <c r="C55" s="11" t="s">
        <v>6</v>
      </c>
      <c r="D55" s="12" t="s">
        <v>7</v>
      </c>
      <c r="E55" s="13"/>
      <c r="F55" s="14"/>
      <c r="G55" s="15" t="s">
        <v>8</v>
      </c>
      <c r="H55" s="16" t="s">
        <v>9</v>
      </c>
      <c r="I55" s="16"/>
      <c r="J55" s="16"/>
      <c r="K55" s="16"/>
      <c r="L55" s="16"/>
      <c r="M55" s="16" t="s">
        <v>10</v>
      </c>
      <c r="N55" s="16"/>
      <c r="O55" s="16"/>
      <c r="P55" s="16"/>
      <c r="Q55" s="16"/>
      <c r="R55" s="16"/>
      <c r="S55" s="16"/>
      <c r="T55" s="16"/>
      <c r="U55" s="16"/>
    </row>
    <row r="56" ht="30" spans="1:21">
      <c r="A56" s="10"/>
      <c r="B56" s="10"/>
      <c r="C56" s="17"/>
      <c r="D56" s="18" t="s">
        <v>11</v>
      </c>
      <c r="E56" s="19" t="s">
        <v>12</v>
      </c>
      <c r="F56" s="19" t="s">
        <v>13</v>
      </c>
      <c r="G56" s="20"/>
      <c r="H56" s="10" t="s">
        <v>14</v>
      </c>
      <c r="I56" s="10" t="s">
        <v>15</v>
      </c>
      <c r="J56" s="10" t="s">
        <v>16</v>
      </c>
      <c r="K56" s="10" t="s">
        <v>17</v>
      </c>
      <c r="L56" s="10" t="s">
        <v>18</v>
      </c>
      <c r="M56" s="10" t="s">
        <v>19</v>
      </c>
      <c r="N56" s="10" t="s">
        <v>20</v>
      </c>
      <c r="O56" s="10" t="s">
        <v>21</v>
      </c>
      <c r="P56" s="10" t="s">
        <v>22</v>
      </c>
      <c r="Q56" s="10" t="s">
        <v>23</v>
      </c>
      <c r="R56" s="10" t="s">
        <v>24</v>
      </c>
      <c r="S56" s="10" t="s">
        <v>25</v>
      </c>
      <c r="T56" s="10" t="s">
        <v>26</v>
      </c>
      <c r="U56" s="10" t="s">
        <v>27</v>
      </c>
    </row>
    <row r="57" spans="1:21">
      <c r="A57" s="21"/>
      <c r="B57" s="21"/>
      <c r="C57" s="10" t="s">
        <v>28</v>
      </c>
      <c r="D57" s="10" t="s">
        <v>28</v>
      </c>
      <c r="E57" s="10" t="s">
        <v>28</v>
      </c>
      <c r="F57" s="10" t="s">
        <v>28</v>
      </c>
      <c r="G57" s="10" t="s">
        <v>29</v>
      </c>
      <c r="H57" s="10" t="s">
        <v>30</v>
      </c>
      <c r="I57" s="10" t="s">
        <v>30</v>
      </c>
      <c r="J57" s="10" t="s">
        <v>31</v>
      </c>
      <c r="K57" s="10" t="s">
        <v>32</v>
      </c>
      <c r="L57" s="10" t="s">
        <v>30</v>
      </c>
      <c r="M57" s="10" t="s">
        <v>30</v>
      </c>
      <c r="N57" s="10" t="s">
        <v>30</v>
      </c>
      <c r="O57" s="10" t="s">
        <v>30</v>
      </c>
      <c r="P57" s="10" t="s">
        <v>30</v>
      </c>
      <c r="Q57" s="10" t="s">
        <v>30</v>
      </c>
      <c r="R57" s="10" t="s">
        <v>30</v>
      </c>
      <c r="S57" s="10" t="s">
        <v>32</v>
      </c>
      <c r="T57" s="10" t="s">
        <v>32</v>
      </c>
      <c r="U57" s="10" t="s">
        <v>32</v>
      </c>
    </row>
    <row r="58" spans="1:21">
      <c r="A58" s="22"/>
      <c r="B58" s="23" t="s">
        <v>75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</row>
    <row r="59" spans="1:21">
      <c r="A59" s="22"/>
      <c r="B59" s="21" t="s">
        <v>34</v>
      </c>
      <c r="C59" s="24" t="s">
        <v>35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</row>
    <row r="60" spans="1:21">
      <c r="A60" s="27" t="s">
        <v>76</v>
      </c>
      <c r="B60" s="26" t="s">
        <v>77</v>
      </c>
      <c r="C60" s="22">
        <v>60</v>
      </c>
      <c r="D60" s="22">
        <v>0.8</v>
      </c>
      <c r="E60" s="22">
        <v>0.1</v>
      </c>
      <c r="F60" s="22">
        <v>4.1</v>
      </c>
      <c r="G60" s="22">
        <v>21</v>
      </c>
      <c r="H60" s="22">
        <v>0</v>
      </c>
      <c r="I60" s="22">
        <v>0</v>
      </c>
      <c r="J60" s="27">
        <v>1.5</v>
      </c>
      <c r="K60" s="27">
        <v>0</v>
      </c>
      <c r="L60" s="27">
        <v>3</v>
      </c>
      <c r="M60" s="27">
        <v>0</v>
      </c>
      <c r="N60" s="27">
        <v>0</v>
      </c>
      <c r="O60" s="27">
        <v>30.6</v>
      </c>
      <c r="P60" s="27">
        <v>22.8</v>
      </c>
      <c r="Q60" s="27">
        <v>33</v>
      </c>
      <c r="R60" s="27">
        <v>0.6</v>
      </c>
      <c r="S60" s="27">
        <v>0</v>
      </c>
      <c r="T60" s="27">
        <v>0</v>
      </c>
      <c r="U60" s="27">
        <v>0</v>
      </c>
    </row>
    <row r="61" ht="24.75" customHeight="1" spans="1:21">
      <c r="A61" s="22" t="s">
        <v>78</v>
      </c>
      <c r="B61" s="22" t="s">
        <v>79</v>
      </c>
      <c r="C61" s="22">
        <v>150</v>
      </c>
      <c r="D61" s="22">
        <v>3.1</v>
      </c>
      <c r="E61" s="22">
        <v>5.3</v>
      </c>
      <c r="F61" s="22">
        <v>19.8</v>
      </c>
      <c r="G61" s="22">
        <v>139.4</v>
      </c>
      <c r="H61" s="22">
        <v>0.12</v>
      </c>
      <c r="I61" s="22">
        <v>0.11</v>
      </c>
      <c r="J61" s="22">
        <v>23.8</v>
      </c>
      <c r="K61" s="22">
        <v>0.09</v>
      </c>
      <c r="L61" s="22">
        <v>10.2</v>
      </c>
      <c r="M61" s="22">
        <v>161.78</v>
      </c>
      <c r="N61" s="22">
        <v>624.83</v>
      </c>
      <c r="O61" s="22">
        <v>39.49</v>
      </c>
      <c r="P61" s="22">
        <v>28.23</v>
      </c>
      <c r="Q61" s="22">
        <v>84.47</v>
      </c>
      <c r="R61" s="22">
        <v>1.03</v>
      </c>
      <c r="S61" s="22">
        <v>28.46</v>
      </c>
      <c r="T61" s="22">
        <v>0.78</v>
      </c>
      <c r="U61" s="22">
        <v>42.79</v>
      </c>
    </row>
    <row r="62" ht="22.5" customHeight="1" spans="1:21">
      <c r="A62" s="29" t="s">
        <v>80</v>
      </c>
      <c r="B62" s="29" t="s">
        <v>81</v>
      </c>
      <c r="C62" s="30">
        <v>100</v>
      </c>
      <c r="D62" s="22">
        <v>10.8</v>
      </c>
      <c r="E62" s="22">
        <v>10.3</v>
      </c>
      <c r="F62" s="22">
        <v>22.5</v>
      </c>
      <c r="G62" s="22">
        <v>240.1</v>
      </c>
      <c r="H62" s="22">
        <v>0</v>
      </c>
      <c r="I62" s="22">
        <v>0</v>
      </c>
      <c r="J62" s="22">
        <v>0</v>
      </c>
      <c r="K62" s="22">
        <v>0</v>
      </c>
      <c r="L62" s="22">
        <v>1.6</v>
      </c>
      <c r="M62" s="22">
        <v>0</v>
      </c>
      <c r="N62" s="22">
        <v>0</v>
      </c>
      <c r="O62" s="22">
        <v>26.8</v>
      </c>
      <c r="P62" s="22">
        <v>23.9</v>
      </c>
      <c r="Q62" s="22">
        <v>129.9</v>
      </c>
      <c r="R62" s="22">
        <v>1.8</v>
      </c>
      <c r="S62" s="22">
        <v>0</v>
      </c>
      <c r="T62" s="22">
        <v>0</v>
      </c>
      <c r="U62" s="22">
        <v>0</v>
      </c>
    </row>
    <row r="63" ht="21" customHeight="1" spans="1:21">
      <c r="A63" s="29" t="s">
        <v>82</v>
      </c>
      <c r="B63" s="29" t="s">
        <v>83</v>
      </c>
      <c r="C63" s="29" t="s">
        <v>84</v>
      </c>
      <c r="D63" s="22">
        <v>0.2</v>
      </c>
      <c r="E63" s="22">
        <v>0</v>
      </c>
      <c r="F63" s="22">
        <v>8.2</v>
      </c>
      <c r="G63" s="22">
        <v>34.1</v>
      </c>
      <c r="H63" s="22">
        <v>0</v>
      </c>
      <c r="I63" s="22">
        <v>0</v>
      </c>
      <c r="J63" s="22">
        <v>0</v>
      </c>
      <c r="K63" s="22">
        <v>0</v>
      </c>
      <c r="L63" s="22">
        <v>0.4</v>
      </c>
      <c r="M63" s="22">
        <v>0</v>
      </c>
      <c r="N63" s="22">
        <v>0</v>
      </c>
      <c r="O63" s="22">
        <v>14.1</v>
      </c>
      <c r="P63" s="22">
        <v>6.5</v>
      </c>
      <c r="Q63" s="22">
        <v>8.4</v>
      </c>
      <c r="R63" s="22">
        <v>0.9</v>
      </c>
      <c r="S63" s="22">
        <v>0</v>
      </c>
      <c r="T63" s="22">
        <v>0</v>
      </c>
      <c r="U63" s="22">
        <v>0</v>
      </c>
    </row>
    <row r="64" ht="21" customHeight="1" spans="1:21">
      <c r="A64" s="22" t="s">
        <v>43</v>
      </c>
      <c r="B64" s="22" t="s">
        <v>44</v>
      </c>
      <c r="C64" s="22">
        <v>20</v>
      </c>
      <c r="D64" s="22">
        <v>1.3</v>
      </c>
      <c r="E64" s="22">
        <v>0.2</v>
      </c>
      <c r="F64" s="22">
        <v>6.7</v>
      </c>
      <c r="G64" s="22">
        <v>34.2</v>
      </c>
      <c r="H64" s="22">
        <v>0.04</v>
      </c>
      <c r="I64" s="22">
        <v>0.02</v>
      </c>
      <c r="J64" s="22">
        <v>0</v>
      </c>
      <c r="K64" s="22">
        <v>0</v>
      </c>
      <c r="L64" s="22">
        <v>0</v>
      </c>
      <c r="M64" s="22">
        <v>122</v>
      </c>
      <c r="N64" s="22">
        <v>49</v>
      </c>
      <c r="O64" s="22">
        <v>7</v>
      </c>
      <c r="P64" s="22">
        <v>9.4</v>
      </c>
      <c r="Q64" s="22">
        <v>31.6</v>
      </c>
      <c r="R64" s="22">
        <v>0.78</v>
      </c>
      <c r="S64" s="22">
        <v>0</v>
      </c>
      <c r="T64" s="22">
        <v>6.18</v>
      </c>
      <c r="U64" s="22">
        <v>0</v>
      </c>
    </row>
    <row r="65" ht="21" customHeight="1" spans="1:21">
      <c r="A65" s="22" t="s">
        <v>43</v>
      </c>
      <c r="B65" s="22" t="s">
        <v>58</v>
      </c>
      <c r="C65" s="22">
        <v>20</v>
      </c>
      <c r="D65" s="22">
        <v>1.52</v>
      </c>
      <c r="E65" s="22">
        <v>0.16</v>
      </c>
      <c r="F65" s="22">
        <v>9.84</v>
      </c>
      <c r="G65" s="22">
        <v>46.9</v>
      </c>
      <c r="H65" s="22">
        <v>0.02</v>
      </c>
      <c r="I65" s="22">
        <v>0.01</v>
      </c>
      <c r="J65" s="22">
        <v>0</v>
      </c>
      <c r="K65" s="22">
        <v>0</v>
      </c>
      <c r="L65" s="22">
        <v>0</v>
      </c>
      <c r="M65" s="22">
        <v>100</v>
      </c>
      <c r="N65" s="22">
        <v>19</v>
      </c>
      <c r="O65" s="22">
        <v>4</v>
      </c>
      <c r="P65" s="22">
        <v>3</v>
      </c>
      <c r="Q65" s="22">
        <v>13</v>
      </c>
      <c r="R65" s="22">
        <v>0.2</v>
      </c>
      <c r="S65" s="22">
        <v>0.64</v>
      </c>
      <c r="T65" s="22">
        <v>1.2</v>
      </c>
      <c r="U65" s="22">
        <v>2.9</v>
      </c>
    </row>
    <row r="66" ht="21" customHeight="1" spans="1:21">
      <c r="A66" s="22"/>
      <c r="B66" s="21" t="s">
        <v>45</v>
      </c>
      <c r="C66" s="21">
        <v>567</v>
      </c>
      <c r="D66" s="21">
        <f>SUM(D60:D65)</f>
        <v>17.72</v>
      </c>
      <c r="E66" s="21">
        <f t="shared" ref="E66:U66" si="6">SUM(E60:E65)</f>
        <v>16.06</v>
      </c>
      <c r="F66" s="21">
        <f t="shared" si="6"/>
        <v>71.14</v>
      </c>
      <c r="G66" s="21">
        <f t="shared" si="6"/>
        <v>515.7</v>
      </c>
      <c r="H66" s="21">
        <f t="shared" si="6"/>
        <v>0.18</v>
      </c>
      <c r="I66" s="21">
        <f t="shared" si="6"/>
        <v>0.14</v>
      </c>
      <c r="J66" s="21">
        <f t="shared" si="6"/>
        <v>25.3</v>
      </c>
      <c r="K66" s="21">
        <f t="shared" si="6"/>
        <v>0.09</v>
      </c>
      <c r="L66" s="21">
        <f t="shared" si="6"/>
        <v>15.2</v>
      </c>
      <c r="M66" s="21">
        <f t="shared" si="6"/>
        <v>383.78</v>
      </c>
      <c r="N66" s="21">
        <f t="shared" si="6"/>
        <v>692.83</v>
      </c>
      <c r="O66" s="21">
        <f t="shared" si="6"/>
        <v>121.99</v>
      </c>
      <c r="P66" s="21">
        <f t="shared" si="6"/>
        <v>93.83</v>
      </c>
      <c r="Q66" s="21">
        <f t="shared" si="6"/>
        <v>300.37</v>
      </c>
      <c r="R66" s="21">
        <f t="shared" si="6"/>
        <v>5.31</v>
      </c>
      <c r="S66" s="21">
        <f t="shared" si="6"/>
        <v>29.1</v>
      </c>
      <c r="T66" s="21">
        <f t="shared" si="6"/>
        <v>8.16</v>
      </c>
      <c r="U66" s="21">
        <f t="shared" si="6"/>
        <v>45.69</v>
      </c>
    </row>
    <row r="67" ht="21" customHeight="1" spans="1:21">
      <c r="A67" s="22"/>
      <c r="B67" s="36" t="s">
        <v>46</v>
      </c>
      <c r="C67" s="36">
        <f>C66</f>
        <v>567</v>
      </c>
      <c r="D67" s="36">
        <f t="shared" ref="D67:U67" si="7">D66</f>
        <v>17.72</v>
      </c>
      <c r="E67" s="36">
        <f t="shared" si="7"/>
        <v>16.06</v>
      </c>
      <c r="F67" s="36">
        <f t="shared" si="7"/>
        <v>71.14</v>
      </c>
      <c r="G67" s="36">
        <f t="shared" si="7"/>
        <v>515.7</v>
      </c>
      <c r="H67" s="36">
        <f t="shared" si="7"/>
        <v>0.18</v>
      </c>
      <c r="I67" s="36">
        <f t="shared" si="7"/>
        <v>0.14</v>
      </c>
      <c r="J67" s="36">
        <f t="shared" si="7"/>
        <v>25.3</v>
      </c>
      <c r="K67" s="36">
        <f t="shared" si="7"/>
        <v>0.09</v>
      </c>
      <c r="L67" s="36">
        <f t="shared" si="7"/>
        <v>15.2</v>
      </c>
      <c r="M67" s="36">
        <f t="shared" si="7"/>
        <v>383.78</v>
      </c>
      <c r="N67" s="36">
        <f t="shared" si="7"/>
        <v>692.83</v>
      </c>
      <c r="O67" s="36">
        <f t="shared" si="7"/>
        <v>121.99</v>
      </c>
      <c r="P67" s="36">
        <f t="shared" si="7"/>
        <v>93.83</v>
      </c>
      <c r="Q67" s="36">
        <f t="shared" si="7"/>
        <v>300.37</v>
      </c>
      <c r="R67" s="36">
        <f t="shared" si="7"/>
        <v>5.31</v>
      </c>
      <c r="S67" s="36">
        <f t="shared" si="7"/>
        <v>29.1</v>
      </c>
      <c r="T67" s="36">
        <f t="shared" si="7"/>
        <v>8.16</v>
      </c>
      <c r="U67" s="36">
        <f t="shared" si="7"/>
        <v>45.69</v>
      </c>
    </row>
    <row r="68" ht="21" customHeight="1" spans="1:21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5"/>
      <c r="U68" s="45"/>
    </row>
    <row r="69" ht="36" customHeight="1" spans="1:21">
      <c r="A69" s="37" t="s">
        <v>85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ht="27.75" customHeight="1" spans="1:21">
      <c r="A70" s="10" t="s">
        <v>4</v>
      </c>
      <c r="B70" s="10" t="s">
        <v>5</v>
      </c>
      <c r="C70" s="11" t="s">
        <v>6</v>
      </c>
      <c r="D70" s="12" t="s">
        <v>7</v>
      </c>
      <c r="E70" s="13"/>
      <c r="F70" s="14"/>
      <c r="G70" s="15" t="s">
        <v>8</v>
      </c>
      <c r="H70" s="16" t="s">
        <v>9</v>
      </c>
      <c r="I70" s="16"/>
      <c r="J70" s="16"/>
      <c r="K70" s="16"/>
      <c r="L70" s="16"/>
      <c r="M70" s="16" t="s">
        <v>10</v>
      </c>
      <c r="N70" s="16"/>
      <c r="O70" s="16"/>
      <c r="P70" s="16"/>
      <c r="Q70" s="16"/>
      <c r="R70" s="16"/>
      <c r="S70" s="16"/>
      <c r="T70" s="16"/>
      <c r="U70" s="16"/>
    </row>
    <row r="71" ht="30" spans="1:21">
      <c r="A71" s="10"/>
      <c r="B71" s="10"/>
      <c r="C71" s="17"/>
      <c r="D71" s="18" t="s">
        <v>11</v>
      </c>
      <c r="E71" s="19" t="s">
        <v>12</v>
      </c>
      <c r="F71" s="19" t="s">
        <v>13</v>
      </c>
      <c r="G71" s="20"/>
      <c r="H71" s="10" t="s">
        <v>14</v>
      </c>
      <c r="I71" s="10" t="s">
        <v>15</v>
      </c>
      <c r="J71" s="10" t="s">
        <v>16</v>
      </c>
      <c r="K71" s="10" t="s">
        <v>17</v>
      </c>
      <c r="L71" s="10" t="s">
        <v>18</v>
      </c>
      <c r="M71" s="10" t="s">
        <v>19</v>
      </c>
      <c r="N71" s="10" t="s">
        <v>20</v>
      </c>
      <c r="O71" s="10" t="s">
        <v>21</v>
      </c>
      <c r="P71" s="10" t="s">
        <v>22</v>
      </c>
      <c r="Q71" s="10" t="s">
        <v>23</v>
      </c>
      <c r="R71" s="10" t="s">
        <v>24</v>
      </c>
      <c r="S71" s="10" t="s">
        <v>25</v>
      </c>
      <c r="T71" s="10" t="s">
        <v>26</v>
      </c>
      <c r="U71" s="10" t="s">
        <v>27</v>
      </c>
    </row>
    <row r="72" spans="1:21">
      <c r="A72" s="21"/>
      <c r="B72" s="21"/>
      <c r="C72" s="10" t="s">
        <v>28</v>
      </c>
      <c r="D72" s="10" t="s">
        <v>28</v>
      </c>
      <c r="E72" s="10" t="s">
        <v>28</v>
      </c>
      <c r="F72" s="10" t="s">
        <v>28</v>
      </c>
      <c r="G72" s="10" t="s">
        <v>29</v>
      </c>
      <c r="H72" s="10" t="s">
        <v>30</v>
      </c>
      <c r="I72" s="10" t="s">
        <v>30</v>
      </c>
      <c r="J72" s="10" t="s">
        <v>31</v>
      </c>
      <c r="K72" s="10" t="s">
        <v>32</v>
      </c>
      <c r="L72" s="10" t="s">
        <v>30</v>
      </c>
      <c r="M72" s="10" t="s">
        <v>30</v>
      </c>
      <c r="N72" s="10" t="s">
        <v>30</v>
      </c>
      <c r="O72" s="10" t="s">
        <v>30</v>
      </c>
      <c r="P72" s="10" t="s">
        <v>30</v>
      </c>
      <c r="Q72" s="10" t="s">
        <v>30</v>
      </c>
      <c r="R72" s="10" t="s">
        <v>30</v>
      </c>
      <c r="S72" s="10" t="s">
        <v>32</v>
      </c>
      <c r="T72" s="10" t="s">
        <v>32</v>
      </c>
      <c r="U72" s="10" t="s">
        <v>32</v>
      </c>
    </row>
    <row r="73" spans="1:21">
      <c r="A73" s="22"/>
      <c r="B73" s="23" t="s">
        <v>86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>
      <c r="A74" s="22"/>
      <c r="B74" s="21" t="s">
        <v>34</v>
      </c>
      <c r="C74" s="24" t="s">
        <v>35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ht="45" spans="1:21">
      <c r="A75" s="29" t="s">
        <v>87</v>
      </c>
      <c r="B75" s="31" t="s">
        <v>88</v>
      </c>
      <c r="C75" s="22">
        <v>60</v>
      </c>
      <c r="D75" s="22">
        <v>0.5</v>
      </c>
      <c r="E75" s="22">
        <v>5.7</v>
      </c>
      <c r="F75" s="29">
        <v>4.5</v>
      </c>
      <c r="G75" s="22">
        <v>66.9</v>
      </c>
      <c r="H75" s="22">
        <v>0</v>
      </c>
      <c r="I75" s="22">
        <v>0</v>
      </c>
      <c r="J75" s="22">
        <v>0.4</v>
      </c>
      <c r="K75" s="22">
        <v>0</v>
      </c>
      <c r="L75" s="22">
        <v>4.5</v>
      </c>
      <c r="M75" s="22">
        <v>0</v>
      </c>
      <c r="N75" s="22">
        <v>0</v>
      </c>
      <c r="O75" s="22">
        <v>13.1</v>
      </c>
      <c r="P75" s="22">
        <v>15</v>
      </c>
      <c r="Q75" s="22">
        <v>32.5</v>
      </c>
      <c r="R75" s="22">
        <v>0.6</v>
      </c>
      <c r="S75" s="22">
        <v>0</v>
      </c>
      <c r="T75" s="22">
        <v>0</v>
      </c>
      <c r="U75" s="22">
        <v>0</v>
      </c>
    </row>
    <row r="76" ht="23.25" customHeight="1" spans="1:21">
      <c r="A76" s="22" t="s">
        <v>89</v>
      </c>
      <c r="B76" s="29" t="s">
        <v>90</v>
      </c>
      <c r="C76" s="30" t="s">
        <v>91</v>
      </c>
      <c r="D76" s="46">
        <v>11.7</v>
      </c>
      <c r="E76" s="46">
        <v>8.98</v>
      </c>
      <c r="F76" s="46">
        <v>26.01</v>
      </c>
      <c r="G76" s="22">
        <v>233.2</v>
      </c>
      <c r="H76" s="22">
        <v>0.07</v>
      </c>
      <c r="I76" s="22">
        <v>0.06</v>
      </c>
      <c r="J76" s="22">
        <v>144.87</v>
      </c>
      <c r="K76" s="22">
        <v>0</v>
      </c>
      <c r="L76" s="22">
        <v>2.08</v>
      </c>
      <c r="M76" s="22">
        <v>272.9</v>
      </c>
      <c r="N76" s="22">
        <v>287.76</v>
      </c>
      <c r="O76" s="22">
        <v>72.64</v>
      </c>
      <c r="P76" s="22">
        <v>78.85</v>
      </c>
      <c r="Q76" s="22">
        <v>174.89</v>
      </c>
      <c r="R76" s="22">
        <v>1.53</v>
      </c>
      <c r="S76" s="22">
        <v>37.41</v>
      </c>
      <c r="T76" s="22">
        <v>19.63</v>
      </c>
      <c r="U76" s="22">
        <v>118.1</v>
      </c>
    </row>
    <row r="77" ht="21" customHeight="1" spans="1:21">
      <c r="A77" s="29" t="s">
        <v>56</v>
      </c>
      <c r="B77" s="31" t="s">
        <v>57</v>
      </c>
      <c r="C77" s="22">
        <v>200</v>
      </c>
      <c r="D77" s="22">
        <v>0.47</v>
      </c>
      <c r="E77" s="22">
        <v>0</v>
      </c>
      <c r="F77" s="22">
        <v>14.78</v>
      </c>
      <c r="G77" s="22">
        <v>65</v>
      </c>
      <c r="H77" s="22">
        <v>0</v>
      </c>
      <c r="I77" s="22">
        <v>0</v>
      </c>
      <c r="J77" s="22">
        <v>15</v>
      </c>
      <c r="K77" s="22">
        <v>0</v>
      </c>
      <c r="L77" s="22">
        <v>0</v>
      </c>
      <c r="M77" s="22">
        <v>0</v>
      </c>
      <c r="N77" s="22">
        <v>0</v>
      </c>
      <c r="O77" s="22">
        <v>108</v>
      </c>
      <c r="P77" s="22">
        <v>2</v>
      </c>
      <c r="Q77" s="22">
        <v>4</v>
      </c>
      <c r="R77" s="22">
        <v>0.1</v>
      </c>
      <c r="S77" s="22">
        <v>0</v>
      </c>
      <c r="T77" s="22">
        <v>0</v>
      </c>
      <c r="U77" s="22">
        <v>0</v>
      </c>
    </row>
    <row r="78" ht="21" customHeight="1" spans="1:21">
      <c r="A78" s="22" t="s">
        <v>43</v>
      </c>
      <c r="B78" s="22" t="s">
        <v>44</v>
      </c>
      <c r="C78" s="22">
        <v>20</v>
      </c>
      <c r="D78" s="22">
        <v>1.3</v>
      </c>
      <c r="E78" s="22">
        <v>0.2</v>
      </c>
      <c r="F78" s="22">
        <v>6.7</v>
      </c>
      <c r="G78" s="22">
        <v>34.2</v>
      </c>
      <c r="H78" s="22">
        <v>0.04</v>
      </c>
      <c r="I78" s="22">
        <v>0.02</v>
      </c>
      <c r="J78" s="22">
        <v>0</v>
      </c>
      <c r="K78" s="22">
        <v>0</v>
      </c>
      <c r="L78" s="22">
        <v>0</v>
      </c>
      <c r="M78" s="22">
        <v>122</v>
      </c>
      <c r="N78" s="22">
        <v>49</v>
      </c>
      <c r="O78" s="22">
        <v>7</v>
      </c>
      <c r="P78" s="22">
        <v>9.4</v>
      </c>
      <c r="Q78" s="22">
        <v>31.6</v>
      </c>
      <c r="R78" s="22">
        <v>0.78</v>
      </c>
      <c r="S78" s="22">
        <v>0</v>
      </c>
      <c r="T78" s="22">
        <v>6.18</v>
      </c>
      <c r="U78" s="22">
        <v>0</v>
      </c>
    </row>
    <row r="79" ht="21" customHeight="1" spans="1:21">
      <c r="A79" s="29" t="s">
        <v>92</v>
      </c>
      <c r="B79" s="29" t="s">
        <v>93</v>
      </c>
      <c r="C79" s="22">
        <v>60</v>
      </c>
      <c r="D79" s="22">
        <v>4.68</v>
      </c>
      <c r="E79" s="22">
        <v>4.03</v>
      </c>
      <c r="F79" s="22">
        <v>30.46</v>
      </c>
      <c r="G79" s="22">
        <v>177</v>
      </c>
      <c r="H79" s="22">
        <v>0.05</v>
      </c>
      <c r="I79" s="22">
        <v>0.02</v>
      </c>
      <c r="J79" s="22">
        <v>19.12</v>
      </c>
      <c r="K79" s="22">
        <v>0.15</v>
      </c>
      <c r="L79" s="22">
        <v>0</v>
      </c>
      <c r="M79" s="22">
        <v>241</v>
      </c>
      <c r="N79" s="22">
        <v>50</v>
      </c>
      <c r="O79" s="22">
        <v>18</v>
      </c>
      <c r="P79" s="22">
        <v>6</v>
      </c>
      <c r="Q79" s="22">
        <v>41</v>
      </c>
      <c r="R79" s="22">
        <v>0.5</v>
      </c>
      <c r="S79" s="22">
        <v>33.36</v>
      </c>
      <c r="T79" s="22">
        <v>3.1</v>
      </c>
      <c r="U79" s="22">
        <v>11.03</v>
      </c>
    </row>
    <row r="80" ht="21" customHeight="1" spans="1:21">
      <c r="A80" s="22"/>
      <c r="B80" s="21" t="s">
        <v>45</v>
      </c>
      <c r="C80" s="21">
        <v>540</v>
      </c>
      <c r="D80" s="21">
        <f>SUM(D75:D79)</f>
        <v>18.65</v>
      </c>
      <c r="E80" s="21">
        <f t="shared" ref="E80:U80" si="8">SUM(E75:E79)</f>
        <v>18.91</v>
      </c>
      <c r="F80" s="21">
        <f t="shared" si="8"/>
        <v>82.45</v>
      </c>
      <c r="G80" s="21">
        <f t="shared" si="8"/>
        <v>576.3</v>
      </c>
      <c r="H80" s="21">
        <f t="shared" si="8"/>
        <v>0.16</v>
      </c>
      <c r="I80" s="21">
        <f t="shared" si="8"/>
        <v>0.1</v>
      </c>
      <c r="J80" s="21">
        <f t="shared" si="8"/>
        <v>179.39</v>
      </c>
      <c r="K80" s="21">
        <f t="shared" si="8"/>
        <v>0.15</v>
      </c>
      <c r="L80" s="21">
        <f t="shared" si="8"/>
        <v>6.58</v>
      </c>
      <c r="M80" s="21">
        <f t="shared" si="8"/>
        <v>635.9</v>
      </c>
      <c r="N80" s="21">
        <f t="shared" si="8"/>
        <v>386.76</v>
      </c>
      <c r="O80" s="21">
        <f t="shared" si="8"/>
        <v>218.74</v>
      </c>
      <c r="P80" s="21">
        <f t="shared" si="8"/>
        <v>111.25</v>
      </c>
      <c r="Q80" s="21">
        <f t="shared" si="8"/>
        <v>283.99</v>
      </c>
      <c r="R80" s="21">
        <f t="shared" si="8"/>
        <v>3.51</v>
      </c>
      <c r="S80" s="21">
        <f t="shared" si="8"/>
        <v>70.77</v>
      </c>
      <c r="T80" s="21">
        <f t="shared" si="8"/>
        <v>28.91</v>
      </c>
      <c r="U80" s="21">
        <f t="shared" si="8"/>
        <v>129.13</v>
      </c>
    </row>
    <row r="81" ht="21" customHeight="1" spans="1:21">
      <c r="A81" s="22"/>
      <c r="B81" s="36" t="s">
        <v>46</v>
      </c>
      <c r="C81" s="36">
        <f>C80</f>
        <v>540</v>
      </c>
      <c r="D81" s="36">
        <f>D80</f>
        <v>18.65</v>
      </c>
      <c r="E81" s="36">
        <f t="shared" ref="E81:U81" si="9">E80</f>
        <v>18.91</v>
      </c>
      <c r="F81" s="36">
        <f t="shared" si="9"/>
        <v>82.45</v>
      </c>
      <c r="G81" s="36">
        <f t="shared" si="9"/>
        <v>576.3</v>
      </c>
      <c r="H81" s="36">
        <f t="shared" si="9"/>
        <v>0.16</v>
      </c>
      <c r="I81" s="36">
        <f t="shared" si="9"/>
        <v>0.1</v>
      </c>
      <c r="J81" s="36">
        <f t="shared" si="9"/>
        <v>179.39</v>
      </c>
      <c r="K81" s="36">
        <f t="shared" si="9"/>
        <v>0.15</v>
      </c>
      <c r="L81" s="36">
        <f t="shared" si="9"/>
        <v>6.58</v>
      </c>
      <c r="M81" s="36">
        <f t="shared" si="9"/>
        <v>635.9</v>
      </c>
      <c r="N81" s="36">
        <f t="shared" si="9"/>
        <v>386.76</v>
      </c>
      <c r="O81" s="36">
        <f t="shared" si="9"/>
        <v>218.74</v>
      </c>
      <c r="P81" s="36">
        <f t="shared" si="9"/>
        <v>111.25</v>
      </c>
      <c r="Q81" s="36">
        <f t="shared" si="9"/>
        <v>283.99</v>
      </c>
      <c r="R81" s="36">
        <f t="shared" si="9"/>
        <v>3.51</v>
      </c>
      <c r="S81" s="36">
        <f t="shared" si="9"/>
        <v>70.77</v>
      </c>
      <c r="T81" s="36">
        <f t="shared" si="9"/>
        <v>28.91</v>
      </c>
      <c r="U81" s="36">
        <f t="shared" si="9"/>
        <v>129.13</v>
      </c>
    </row>
    <row r="82" ht="21" customHeight="1" spans="1:21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5"/>
      <c r="U82" s="45"/>
    </row>
    <row r="83" ht="28.5" customHeight="1" spans="1:21">
      <c r="A83" s="37" t="s">
        <v>94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ht="24" customHeight="1" spans="1:21">
      <c r="A84" s="10" t="s">
        <v>4</v>
      </c>
      <c r="B84" s="10" t="s">
        <v>5</v>
      </c>
      <c r="C84" s="11" t="s">
        <v>6</v>
      </c>
      <c r="D84" s="12" t="s">
        <v>7</v>
      </c>
      <c r="E84" s="13"/>
      <c r="F84" s="14"/>
      <c r="G84" s="15" t="s">
        <v>8</v>
      </c>
      <c r="H84" s="16" t="s">
        <v>9</v>
      </c>
      <c r="I84" s="16"/>
      <c r="J84" s="16"/>
      <c r="K84" s="16"/>
      <c r="L84" s="16"/>
      <c r="M84" s="16" t="s">
        <v>10</v>
      </c>
      <c r="N84" s="16"/>
      <c r="O84" s="16"/>
      <c r="P84" s="16"/>
      <c r="Q84" s="16"/>
      <c r="R84" s="16"/>
      <c r="S84" s="16"/>
      <c r="T84" s="16"/>
      <c r="U84" s="16"/>
    </row>
    <row r="85" ht="30" spans="1:21">
      <c r="A85" s="10"/>
      <c r="B85" s="10"/>
      <c r="C85" s="17"/>
      <c r="D85" s="18" t="s">
        <v>11</v>
      </c>
      <c r="E85" s="19" t="s">
        <v>12</v>
      </c>
      <c r="F85" s="19" t="s">
        <v>13</v>
      </c>
      <c r="G85" s="20"/>
      <c r="H85" s="10" t="s">
        <v>14</v>
      </c>
      <c r="I85" s="10" t="s">
        <v>15</v>
      </c>
      <c r="J85" s="10" t="s">
        <v>16</v>
      </c>
      <c r="K85" s="10" t="s">
        <v>17</v>
      </c>
      <c r="L85" s="10" t="s">
        <v>18</v>
      </c>
      <c r="M85" s="10" t="s">
        <v>19</v>
      </c>
      <c r="N85" s="10" t="s">
        <v>20</v>
      </c>
      <c r="O85" s="10" t="s">
        <v>21</v>
      </c>
      <c r="P85" s="10" t="s">
        <v>22</v>
      </c>
      <c r="Q85" s="10" t="s">
        <v>23</v>
      </c>
      <c r="R85" s="10" t="s">
        <v>24</v>
      </c>
      <c r="S85" s="10" t="s">
        <v>25</v>
      </c>
      <c r="T85" s="10" t="s">
        <v>26</v>
      </c>
      <c r="U85" s="10" t="s">
        <v>27</v>
      </c>
    </row>
    <row r="86" spans="1:21">
      <c r="A86" s="21"/>
      <c r="B86" s="21"/>
      <c r="C86" s="10" t="s">
        <v>28</v>
      </c>
      <c r="D86" s="10" t="s">
        <v>28</v>
      </c>
      <c r="E86" s="10" t="s">
        <v>28</v>
      </c>
      <c r="F86" s="10" t="s">
        <v>28</v>
      </c>
      <c r="G86" s="10" t="s">
        <v>29</v>
      </c>
      <c r="H86" s="10" t="s">
        <v>30</v>
      </c>
      <c r="I86" s="10" t="s">
        <v>30</v>
      </c>
      <c r="J86" s="10" t="s">
        <v>31</v>
      </c>
      <c r="K86" s="10" t="s">
        <v>32</v>
      </c>
      <c r="L86" s="10" t="s">
        <v>30</v>
      </c>
      <c r="M86" s="10" t="s">
        <v>30</v>
      </c>
      <c r="N86" s="10" t="s">
        <v>30</v>
      </c>
      <c r="O86" s="10" t="s">
        <v>30</v>
      </c>
      <c r="P86" s="10" t="s">
        <v>30</v>
      </c>
      <c r="Q86" s="10" t="s">
        <v>30</v>
      </c>
      <c r="R86" s="10" t="s">
        <v>30</v>
      </c>
      <c r="S86" s="10" t="s">
        <v>32</v>
      </c>
      <c r="T86" s="10" t="s">
        <v>32</v>
      </c>
      <c r="U86" s="10" t="s">
        <v>32</v>
      </c>
    </row>
    <row r="87" spans="1:21">
      <c r="A87" s="22"/>
      <c r="B87" s="23" t="s">
        <v>95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>
      <c r="A88" s="22"/>
      <c r="B88" s="21" t="s">
        <v>34</v>
      </c>
      <c r="C88" s="24" t="s">
        <v>35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1:21">
      <c r="A89" s="27" t="s">
        <v>63</v>
      </c>
      <c r="B89" s="27" t="s">
        <v>64</v>
      </c>
      <c r="C89" s="27">
        <v>60</v>
      </c>
      <c r="D89" s="22">
        <v>0.7</v>
      </c>
      <c r="E89" s="22">
        <v>5.4</v>
      </c>
      <c r="F89" s="22">
        <v>4</v>
      </c>
      <c r="G89" s="22">
        <v>67.1</v>
      </c>
      <c r="H89" s="27">
        <v>0.02</v>
      </c>
      <c r="I89" s="27">
        <v>0.02</v>
      </c>
      <c r="J89" s="27">
        <v>72.89</v>
      </c>
      <c r="K89" s="27">
        <v>0</v>
      </c>
      <c r="L89" s="27">
        <v>2.26</v>
      </c>
      <c r="M89" s="27">
        <v>200.99</v>
      </c>
      <c r="N89" s="27">
        <v>127.85</v>
      </c>
      <c r="O89" s="27">
        <v>12.1</v>
      </c>
      <c r="P89" s="27">
        <v>9.66</v>
      </c>
      <c r="Q89" s="27">
        <v>21.4</v>
      </c>
      <c r="R89" s="27">
        <v>0.41</v>
      </c>
      <c r="S89" s="27">
        <v>7.86</v>
      </c>
      <c r="T89" s="27">
        <v>0.13</v>
      </c>
      <c r="U89" s="27">
        <v>11.85</v>
      </c>
    </row>
    <row r="90" ht="21" customHeight="1" spans="1:21">
      <c r="A90" s="29" t="s">
        <v>96</v>
      </c>
      <c r="B90" s="29" t="s">
        <v>97</v>
      </c>
      <c r="C90" s="30">
        <v>180</v>
      </c>
      <c r="D90" s="22">
        <v>9.49</v>
      </c>
      <c r="E90" s="22">
        <v>8.19</v>
      </c>
      <c r="F90" s="22">
        <v>34.39</v>
      </c>
      <c r="G90" s="22">
        <v>249.3</v>
      </c>
      <c r="H90" s="22">
        <v>0.08</v>
      </c>
      <c r="I90" s="22">
        <v>0.06</v>
      </c>
      <c r="J90" s="22">
        <v>40.39</v>
      </c>
      <c r="K90" s="22">
        <v>0.23</v>
      </c>
      <c r="L90" s="22">
        <v>0</v>
      </c>
      <c r="M90" s="22">
        <v>290</v>
      </c>
      <c r="N90" s="22">
        <v>69</v>
      </c>
      <c r="O90" s="22">
        <v>187</v>
      </c>
      <c r="P90" s="22">
        <v>12</v>
      </c>
      <c r="Q90" s="22">
        <v>120</v>
      </c>
      <c r="R90" s="22">
        <v>0.9</v>
      </c>
      <c r="S90" s="22">
        <v>24.8</v>
      </c>
      <c r="T90" s="22">
        <v>2.3</v>
      </c>
      <c r="U90" s="22">
        <v>12.44</v>
      </c>
    </row>
    <row r="91" ht="21" customHeight="1" spans="1:21">
      <c r="A91" s="27" t="s">
        <v>98</v>
      </c>
      <c r="B91" s="27" t="s">
        <v>99</v>
      </c>
      <c r="C91" s="27">
        <v>200</v>
      </c>
      <c r="D91" s="22">
        <v>3.9</v>
      </c>
      <c r="E91" s="22">
        <v>2.9</v>
      </c>
      <c r="F91" s="22">
        <v>11.2</v>
      </c>
      <c r="G91" s="22">
        <v>86</v>
      </c>
      <c r="H91" s="27">
        <v>0.03</v>
      </c>
      <c r="I91" s="27">
        <v>0.13</v>
      </c>
      <c r="J91" s="27">
        <v>13.29</v>
      </c>
      <c r="K91" s="27">
        <v>0</v>
      </c>
      <c r="L91" s="27">
        <v>0.52</v>
      </c>
      <c r="M91" s="27">
        <v>38.55</v>
      </c>
      <c r="N91" s="27">
        <v>183.98</v>
      </c>
      <c r="O91" s="27">
        <v>148.32</v>
      </c>
      <c r="P91" s="27">
        <v>30.67</v>
      </c>
      <c r="Q91" s="27">
        <v>106.79</v>
      </c>
      <c r="R91" s="27">
        <v>1.06</v>
      </c>
      <c r="S91" s="27">
        <v>9</v>
      </c>
      <c r="T91" s="27">
        <v>1.76</v>
      </c>
      <c r="U91" s="27">
        <v>20</v>
      </c>
    </row>
    <row r="92" ht="21" customHeight="1" spans="1:21">
      <c r="A92" s="22" t="s">
        <v>43</v>
      </c>
      <c r="B92" s="22" t="s">
        <v>58</v>
      </c>
      <c r="C92" s="22">
        <v>20</v>
      </c>
      <c r="D92" s="22">
        <v>1.52</v>
      </c>
      <c r="E92" s="22">
        <v>0.16</v>
      </c>
      <c r="F92" s="22">
        <v>9.84</v>
      </c>
      <c r="G92" s="22">
        <v>46.9</v>
      </c>
      <c r="H92" s="22">
        <v>0.02</v>
      </c>
      <c r="I92" s="22">
        <v>0.01</v>
      </c>
      <c r="J92" s="22">
        <v>0</v>
      </c>
      <c r="K92" s="22">
        <v>0</v>
      </c>
      <c r="L92" s="22">
        <v>0</v>
      </c>
      <c r="M92" s="22">
        <v>100</v>
      </c>
      <c r="N92" s="22">
        <v>19</v>
      </c>
      <c r="O92" s="22">
        <v>4</v>
      </c>
      <c r="P92" s="22">
        <v>3</v>
      </c>
      <c r="Q92" s="22">
        <v>13</v>
      </c>
      <c r="R92" s="22">
        <v>0.2</v>
      </c>
      <c r="S92" s="22">
        <v>0.64</v>
      </c>
      <c r="T92" s="22">
        <v>1.2</v>
      </c>
      <c r="U92" s="22">
        <v>2.9</v>
      </c>
    </row>
    <row r="93" ht="21" customHeight="1" spans="1:21">
      <c r="A93" s="22" t="s">
        <v>43</v>
      </c>
      <c r="B93" s="22" t="s">
        <v>44</v>
      </c>
      <c r="C93" s="22">
        <v>20</v>
      </c>
      <c r="D93" s="22">
        <v>1.3</v>
      </c>
      <c r="E93" s="22">
        <v>0.2</v>
      </c>
      <c r="F93" s="22">
        <v>6.7</v>
      </c>
      <c r="G93" s="22">
        <v>34.2</v>
      </c>
      <c r="H93" s="22">
        <v>0.04</v>
      </c>
      <c r="I93" s="22">
        <v>0.02</v>
      </c>
      <c r="J93" s="22">
        <v>0</v>
      </c>
      <c r="K93" s="22">
        <v>0</v>
      </c>
      <c r="L93" s="22">
        <v>0</v>
      </c>
      <c r="M93" s="22">
        <v>122</v>
      </c>
      <c r="N93" s="22">
        <v>49</v>
      </c>
      <c r="O93" s="22">
        <v>7</v>
      </c>
      <c r="P93" s="22">
        <v>9.4</v>
      </c>
      <c r="Q93" s="22">
        <v>31.6</v>
      </c>
      <c r="R93" s="22">
        <v>0.78</v>
      </c>
      <c r="S93" s="22">
        <v>0</v>
      </c>
      <c r="T93" s="22">
        <v>6.18</v>
      </c>
      <c r="U93" s="22">
        <v>0</v>
      </c>
    </row>
    <row r="94" s="1" customFormat="1" ht="21" customHeight="1" spans="1:21">
      <c r="A94" s="29" t="s">
        <v>43</v>
      </c>
      <c r="B94" s="29" t="s">
        <v>100</v>
      </c>
      <c r="C94" s="22">
        <v>30</v>
      </c>
      <c r="D94" s="22">
        <v>0.8</v>
      </c>
      <c r="E94" s="22">
        <v>0.39</v>
      </c>
      <c r="F94" s="22">
        <v>3.5</v>
      </c>
      <c r="G94" s="22">
        <v>26.5</v>
      </c>
      <c r="H94" s="22">
        <v>0.05</v>
      </c>
      <c r="I94" s="22">
        <v>0.02</v>
      </c>
      <c r="J94" s="22">
        <v>0</v>
      </c>
      <c r="K94" s="22">
        <v>0</v>
      </c>
      <c r="L94" s="22">
        <v>0</v>
      </c>
      <c r="M94" s="22">
        <v>138</v>
      </c>
      <c r="N94" s="22">
        <v>46</v>
      </c>
      <c r="O94" s="22">
        <v>8</v>
      </c>
      <c r="P94" s="22">
        <v>12</v>
      </c>
      <c r="Q94" s="22">
        <v>32</v>
      </c>
      <c r="R94" s="22">
        <v>0.8</v>
      </c>
      <c r="S94" s="22">
        <v>0</v>
      </c>
      <c r="T94" s="22">
        <v>0</v>
      </c>
      <c r="U94" s="22">
        <v>0</v>
      </c>
    </row>
    <row r="95" ht="21" customHeight="1" spans="1:21">
      <c r="A95" s="22"/>
      <c r="B95" s="21" t="s">
        <v>45</v>
      </c>
      <c r="C95" s="21">
        <f>SUM(C89:C94)</f>
        <v>510</v>
      </c>
      <c r="D95" s="21">
        <f>SUM(D89:D94)</f>
        <v>17.71</v>
      </c>
      <c r="E95" s="21">
        <f t="shared" ref="E95:U95" si="10">SUM(E89:E94)</f>
        <v>17.24</v>
      </c>
      <c r="F95" s="21">
        <f t="shared" si="10"/>
        <v>69.63</v>
      </c>
      <c r="G95" s="21">
        <f t="shared" si="10"/>
        <v>510</v>
      </c>
      <c r="H95" s="21">
        <f t="shared" si="10"/>
        <v>0.24</v>
      </c>
      <c r="I95" s="21">
        <f t="shared" si="10"/>
        <v>0.26</v>
      </c>
      <c r="J95" s="21">
        <f t="shared" si="10"/>
        <v>126.57</v>
      </c>
      <c r="K95" s="21">
        <f t="shared" si="10"/>
        <v>0.23</v>
      </c>
      <c r="L95" s="21">
        <f t="shared" si="10"/>
        <v>2.78</v>
      </c>
      <c r="M95" s="21">
        <f t="shared" si="10"/>
        <v>889.54</v>
      </c>
      <c r="N95" s="21">
        <f t="shared" si="10"/>
        <v>494.83</v>
      </c>
      <c r="O95" s="21">
        <f t="shared" si="10"/>
        <v>366.42</v>
      </c>
      <c r="P95" s="21">
        <f t="shared" si="10"/>
        <v>76.73</v>
      </c>
      <c r="Q95" s="21">
        <f t="shared" si="10"/>
        <v>324.79</v>
      </c>
      <c r="R95" s="21">
        <f t="shared" si="10"/>
        <v>4.15</v>
      </c>
      <c r="S95" s="21">
        <f t="shared" si="10"/>
        <v>42.3</v>
      </c>
      <c r="T95" s="21">
        <f t="shared" si="10"/>
        <v>11.57</v>
      </c>
      <c r="U95" s="21">
        <f t="shared" si="10"/>
        <v>47.19</v>
      </c>
    </row>
    <row r="96" ht="21" customHeight="1" spans="1:21">
      <c r="A96" s="22"/>
      <c r="B96" s="36" t="s">
        <v>46</v>
      </c>
      <c r="C96" s="36">
        <f>C95</f>
        <v>510</v>
      </c>
      <c r="D96" s="36">
        <f>D95</f>
        <v>17.71</v>
      </c>
      <c r="E96" s="36">
        <f t="shared" ref="E96:U96" si="11">E95</f>
        <v>17.24</v>
      </c>
      <c r="F96" s="36">
        <f t="shared" si="11"/>
        <v>69.63</v>
      </c>
      <c r="G96" s="36">
        <f t="shared" si="11"/>
        <v>510</v>
      </c>
      <c r="H96" s="36">
        <f t="shared" si="11"/>
        <v>0.24</v>
      </c>
      <c r="I96" s="36">
        <f t="shared" si="11"/>
        <v>0.26</v>
      </c>
      <c r="J96" s="36">
        <f t="shared" si="11"/>
        <v>126.57</v>
      </c>
      <c r="K96" s="36">
        <f t="shared" si="11"/>
        <v>0.23</v>
      </c>
      <c r="L96" s="36">
        <f t="shared" si="11"/>
        <v>2.78</v>
      </c>
      <c r="M96" s="36">
        <f t="shared" si="11"/>
        <v>889.54</v>
      </c>
      <c r="N96" s="36">
        <f t="shared" si="11"/>
        <v>494.83</v>
      </c>
      <c r="O96" s="36">
        <f t="shared" si="11"/>
        <v>366.42</v>
      </c>
      <c r="P96" s="36">
        <f t="shared" si="11"/>
        <v>76.73</v>
      </c>
      <c r="Q96" s="36">
        <f t="shared" si="11"/>
        <v>324.79</v>
      </c>
      <c r="R96" s="36">
        <f t="shared" si="11"/>
        <v>4.15</v>
      </c>
      <c r="S96" s="36">
        <f t="shared" si="11"/>
        <v>42.3</v>
      </c>
      <c r="T96" s="36">
        <f t="shared" si="11"/>
        <v>11.57</v>
      </c>
      <c r="U96" s="36">
        <f t="shared" si="11"/>
        <v>47.19</v>
      </c>
    </row>
    <row r="97" ht="21" customHeight="1" spans="1:21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5"/>
      <c r="U97" s="45"/>
    </row>
    <row r="98" ht="30" customHeight="1" spans="1:21">
      <c r="A98" s="37" t="s">
        <v>101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ht="32.25" customHeight="1" spans="1:21">
      <c r="A99" s="10" t="s">
        <v>4</v>
      </c>
      <c r="B99" s="10" t="s">
        <v>5</v>
      </c>
      <c r="C99" s="11" t="s">
        <v>6</v>
      </c>
      <c r="D99" s="12" t="s">
        <v>7</v>
      </c>
      <c r="E99" s="13"/>
      <c r="F99" s="14"/>
      <c r="G99" s="15" t="s">
        <v>8</v>
      </c>
      <c r="H99" s="16" t="s">
        <v>9</v>
      </c>
      <c r="I99" s="16"/>
      <c r="J99" s="16"/>
      <c r="K99" s="16"/>
      <c r="L99" s="16"/>
      <c r="M99" s="16" t="s">
        <v>10</v>
      </c>
      <c r="N99" s="16"/>
      <c r="O99" s="16"/>
      <c r="P99" s="16"/>
      <c r="Q99" s="16"/>
      <c r="R99" s="16"/>
      <c r="S99" s="16"/>
      <c r="T99" s="16"/>
      <c r="U99" s="16"/>
    </row>
    <row r="100" ht="30" spans="1:21">
      <c r="A100" s="10"/>
      <c r="B100" s="10"/>
      <c r="C100" s="17"/>
      <c r="D100" s="18" t="s">
        <v>11</v>
      </c>
      <c r="E100" s="19" t="s">
        <v>12</v>
      </c>
      <c r="F100" s="19" t="s">
        <v>13</v>
      </c>
      <c r="G100" s="20"/>
      <c r="H100" s="10" t="s">
        <v>14</v>
      </c>
      <c r="I100" s="10" t="s">
        <v>15</v>
      </c>
      <c r="J100" s="10" t="s">
        <v>16</v>
      </c>
      <c r="K100" s="10" t="s">
        <v>17</v>
      </c>
      <c r="L100" s="10" t="s">
        <v>18</v>
      </c>
      <c r="M100" s="10" t="s">
        <v>19</v>
      </c>
      <c r="N100" s="10" t="s">
        <v>20</v>
      </c>
      <c r="O100" s="10" t="s">
        <v>21</v>
      </c>
      <c r="P100" s="10" t="s">
        <v>22</v>
      </c>
      <c r="Q100" s="10" t="s">
        <v>23</v>
      </c>
      <c r="R100" s="10" t="s">
        <v>24</v>
      </c>
      <c r="S100" s="10" t="s">
        <v>25</v>
      </c>
      <c r="T100" s="10" t="s">
        <v>26</v>
      </c>
      <c r="U100" s="10" t="s">
        <v>27</v>
      </c>
    </row>
    <row r="101" spans="1:21">
      <c r="A101" s="21"/>
      <c r="B101" s="21"/>
      <c r="C101" s="10" t="s">
        <v>28</v>
      </c>
      <c r="D101" s="10" t="s">
        <v>28</v>
      </c>
      <c r="E101" s="10" t="s">
        <v>28</v>
      </c>
      <c r="F101" s="10" t="s">
        <v>28</v>
      </c>
      <c r="G101" s="10" t="s">
        <v>29</v>
      </c>
      <c r="H101" s="10" t="s">
        <v>30</v>
      </c>
      <c r="I101" s="10" t="s">
        <v>30</v>
      </c>
      <c r="J101" s="10" t="s">
        <v>31</v>
      </c>
      <c r="K101" s="10" t="s">
        <v>32</v>
      </c>
      <c r="L101" s="10" t="s">
        <v>30</v>
      </c>
      <c r="M101" s="10" t="s">
        <v>30</v>
      </c>
      <c r="N101" s="10" t="s">
        <v>30</v>
      </c>
      <c r="O101" s="10" t="s">
        <v>30</v>
      </c>
      <c r="P101" s="10" t="s">
        <v>30</v>
      </c>
      <c r="Q101" s="10" t="s">
        <v>30</v>
      </c>
      <c r="R101" s="10" t="s">
        <v>30</v>
      </c>
      <c r="S101" s="10" t="s">
        <v>32</v>
      </c>
      <c r="T101" s="10" t="s">
        <v>32</v>
      </c>
      <c r="U101" s="10" t="s">
        <v>32</v>
      </c>
    </row>
    <row r="102" spans="1:21">
      <c r="A102" s="22"/>
      <c r="B102" s="23" t="s">
        <v>102</v>
      </c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>
      <c r="A103" s="22"/>
      <c r="B103" s="21" t="s">
        <v>34</v>
      </c>
      <c r="C103" s="24" t="s">
        <v>35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ht="29.25" customHeight="1" spans="1:21">
      <c r="A104" s="27" t="s">
        <v>103</v>
      </c>
      <c r="B104" s="26" t="s">
        <v>104</v>
      </c>
      <c r="C104" s="27">
        <v>60</v>
      </c>
      <c r="D104" s="22">
        <v>0.6</v>
      </c>
      <c r="E104" s="22">
        <v>5.9</v>
      </c>
      <c r="F104" s="22">
        <v>4.6</v>
      </c>
      <c r="G104" s="22">
        <v>74.4</v>
      </c>
      <c r="H104" s="27">
        <v>0</v>
      </c>
      <c r="I104" s="27">
        <v>0</v>
      </c>
      <c r="J104" s="27">
        <v>0.7</v>
      </c>
      <c r="K104" s="27">
        <v>0</v>
      </c>
      <c r="L104" s="27">
        <v>1.4</v>
      </c>
      <c r="M104" s="27">
        <v>0</v>
      </c>
      <c r="N104" s="27">
        <v>0</v>
      </c>
      <c r="O104" s="27">
        <v>19.1</v>
      </c>
      <c r="P104" s="27">
        <v>13.6</v>
      </c>
      <c r="Q104" s="27">
        <v>19.6</v>
      </c>
      <c r="R104" s="27">
        <v>0.8</v>
      </c>
      <c r="S104" s="27">
        <v>0</v>
      </c>
      <c r="T104" s="27">
        <v>0</v>
      </c>
      <c r="U104" s="27">
        <v>0</v>
      </c>
    </row>
    <row r="105" ht="21.75" customHeight="1" spans="1:21">
      <c r="A105" s="28">
        <v>62</v>
      </c>
      <c r="B105" s="29" t="s">
        <v>105</v>
      </c>
      <c r="C105" s="22">
        <v>200</v>
      </c>
      <c r="D105" s="22">
        <v>10.77</v>
      </c>
      <c r="E105" s="22">
        <v>6.46</v>
      </c>
      <c r="F105" s="22">
        <v>19.1</v>
      </c>
      <c r="G105" s="22">
        <v>166</v>
      </c>
      <c r="H105" s="22">
        <v>0.1</v>
      </c>
      <c r="I105" s="22">
        <v>0</v>
      </c>
      <c r="J105" s="22">
        <v>0.2</v>
      </c>
      <c r="K105" s="22">
        <v>0</v>
      </c>
      <c r="L105" s="22">
        <v>10.7</v>
      </c>
      <c r="M105" s="22">
        <v>0</v>
      </c>
      <c r="N105" s="22">
        <v>0</v>
      </c>
      <c r="O105" s="22">
        <v>43.5</v>
      </c>
      <c r="P105" s="22">
        <v>26.9</v>
      </c>
      <c r="Q105" s="22">
        <v>57.4</v>
      </c>
      <c r="R105" s="22">
        <v>1.4</v>
      </c>
      <c r="S105" s="22">
        <v>0</v>
      </c>
      <c r="T105" s="22">
        <v>0</v>
      </c>
      <c r="U105" s="22">
        <v>0</v>
      </c>
    </row>
    <row r="106" ht="25.5" customHeight="1" spans="1:21">
      <c r="A106" s="29" t="s">
        <v>82</v>
      </c>
      <c r="B106" s="29" t="s">
        <v>83</v>
      </c>
      <c r="C106" s="29" t="s">
        <v>84</v>
      </c>
      <c r="D106" s="22">
        <v>0.2</v>
      </c>
      <c r="E106" s="22">
        <v>0</v>
      </c>
      <c r="F106" s="22">
        <v>8.2</v>
      </c>
      <c r="G106" s="22">
        <v>34.1</v>
      </c>
      <c r="H106" s="22">
        <v>0</v>
      </c>
      <c r="I106" s="22">
        <v>0</v>
      </c>
      <c r="J106" s="22">
        <v>0</v>
      </c>
      <c r="K106" s="22">
        <v>0</v>
      </c>
      <c r="L106" s="22">
        <v>0.4</v>
      </c>
      <c r="M106" s="22">
        <v>0</v>
      </c>
      <c r="N106" s="22">
        <v>0</v>
      </c>
      <c r="O106" s="22">
        <v>14.1</v>
      </c>
      <c r="P106" s="22">
        <v>6.5</v>
      </c>
      <c r="Q106" s="22">
        <v>8.4</v>
      </c>
      <c r="R106" s="22">
        <v>0.9</v>
      </c>
      <c r="S106" s="22">
        <v>0</v>
      </c>
      <c r="T106" s="22">
        <v>0</v>
      </c>
      <c r="U106" s="22">
        <v>0</v>
      </c>
    </row>
    <row r="107" ht="32.25" customHeight="1" spans="1:21">
      <c r="A107" s="29" t="s">
        <v>39</v>
      </c>
      <c r="B107" s="31" t="s">
        <v>40</v>
      </c>
      <c r="C107" s="30">
        <v>70</v>
      </c>
      <c r="D107" s="22">
        <v>5.7</v>
      </c>
      <c r="E107" s="22">
        <v>5</v>
      </c>
      <c r="F107" s="22">
        <v>29.8</v>
      </c>
      <c r="G107" s="22">
        <v>221.7</v>
      </c>
      <c r="H107" s="22">
        <v>0.1</v>
      </c>
      <c r="I107" s="22">
        <v>0</v>
      </c>
      <c r="J107" s="22">
        <v>0</v>
      </c>
      <c r="K107" s="22">
        <v>0</v>
      </c>
      <c r="L107" s="22">
        <v>1.5</v>
      </c>
      <c r="M107" s="22">
        <v>0</v>
      </c>
      <c r="N107" s="22">
        <v>0</v>
      </c>
      <c r="O107" s="22">
        <v>26.8</v>
      </c>
      <c r="P107" s="22">
        <v>25.7</v>
      </c>
      <c r="Q107" s="22">
        <v>100.5</v>
      </c>
      <c r="R107" s="22">
        <v>1.5</v>
      </c>
      <c r="S107" s="22">
        <v>0</v>
      </c>
      <c r="T107" s="22">
        <v>0</v>
      </c>
      <c r="U107" s="22">
        <v>0</v>
      </c>
    </row>
    <row r="108" ht="21" customHeight="1" spans="1:21">
      <c r="A108" s="22" t="s">
        <v>43</v>
      </c>
      <c r="B108" s="22" t="s">
        <v>44</v>
      </c>
      <c r="C108" s="22">
        <v>20</v>
      </c>
      <c r="D108" s="22">
        <v>1.3</v>
      </c>
      <c r="E108" s="22">
        <v>0.2</v>
      </c>
      <c r="F108" s="22">
        <v>6.7</v>
      </c>
      <c r="G108" s="22">
        <v>34.2</v>
      </c>
      <c r="H108" s="22">
        <v>0.04</v>
      </c>
      <c r="I108" s="22">
        <v>0.02</v>
      </c>
      <c r="J108" s="22">
        <v>0</v>
      </c>
      <c r="K108" s="22">
        <v>0</v>
      </c>
      <c r="L108" s="22">
        <v>0</v>
      </c>
      <c r="M108" s="22">
        <v>122</v>
      </c>
      <c r="N108" s="22">
        <v>49</v>
      </c>
      <c r="O108" s="22">
        <v>7</v>
      </c>
      <c r="P108" s="22">
        <v>9.4</v>
      </c>
      <c r="Q108" s="22">
        <v>31.6</v>
      </c>
      <c r="R108" s="22">
        <v>0.78</v>
      </c>
      <c r="S108" s="22">
        <v>0</v>
      </c>
      <c r="T108" s="22">
        <v>6.18</v>
      </c>
      <c r="U108" s="22">
        <v>0</v>
      </c>
    </row>
    <row r="109" ht="21" customHeight="1" spans="1:21">
      <c r="A109" s="22"/>
      <c r="B109" s="21" t="s">
        <v>45</v>
      </c>
      <c r="C109" s="21">
        <v>567</v>
      </c>
      <c r="D109" s="21">
        <f>SUM(D104:D108)</f>
        <v>18.57</v>
      </c>
      <c r="E109" s="21">
        <f t="shared" ref="E109:U109" si="12">SUM(E104:E108)</f>
        <v>17.56</v>
      </c>
      <c r="F109" s="21">
        <f t="shared" si="12"/>
        <v>68.4</v>
      </c>
      <c r="G109" s="21">
        <f t="shared" si="12"/>
        <v>530.4</v>
      </c>
      <c r="H109" s="21">
        <f t="shared" si="12"/>
        <v>0.24</v>
      </c>
      <c r="I109" s="21">
        <f t="shared" si="12"/>
        <v>0.02</v>
      </c>
      <c r="J109" s="21">
        <f t="shared" si="12"/>
        <v>0.9</v>
      </c>
      <c r="K109" s="21">
        <f t="shared" si="12"/>
        <v>0</v>
      </c>
      <c r="L109" s="21">
        <f t="shared" si="12"/>
        <v>14</v>
      </c>
      <c r="M109" s="21">
        <f t="shared" si="12"/>
        <v>122</v>
      </c>
      <c r="N109" s="21">
        <f t="shared" si="12"/>
        <v>49</v>
      </c>
      <c r="O109" s="21">
        <f t="shared" si="12"/>
        <v>110.5</v>
      </c>
      <c r="P109" s="21">
        <f t="shared" si="12"/>
        <v>82.1</v>
      </c>
      <c r="Q109" s="21">
        <f t="shared" si="12"/>
        <v>217.5</v>
      </c>
      <c r="R109" s="21">
        <f t="shared" si="12"/>
        <v>5.38</v>
      </c>
      <c r="S109" s="21">
        <f t="shared" si="12"/>
        <v>0</v>
      </c>
      <c r="T109" s="21">
        <f t="shared" si="12"/>
        <v>6.18</v>
      </c>
      <c r="U109" s="21">
        <f t="shared" si="12"/>
        <v>0</v>
      </c>
    </row>
    <row r="110" ht="21" customHeight="1" spans="1:21">
      <c r="A110" s="22"/>
      <c r="B110" s="36" t="s">
        <v>46</v>
      </c>
      <c r="C110" s="36">
        <f>C109</f>
        <v>567</v>
      </c>
      <c r="D110" s="36">
        <f t="shared" ref="D110:U110" si="13">D109</f>
        <v>18.57</v>
      </c>
      <c r="E110" s="36">
        <f t="shared" si="13"/>
        <v>17.56</v>
      </c>
      <c r="F110" s="36">
        <f t="shared" si="13"/>
        <v>68.4</v>
      </c>
      <c r="G110" s="36">
        <f t="shared" si="13"/>
        <v>530.4</v>
      </c>
      <c r="H110" s="36">
        <f t="shared" si="13"/>
        <v>0.24</v>
      </c>
      <c r="I110" s="36">
        <f t="shared" si="13"/>
        <v>0.02</v>
      </c>
      <c r="J110" s="36">
        <f t="shared" si="13"/>
        <v>0.9</v>
      </c>
      <c r="K110" s="36">
        <f t="shared" si="13"/>
        <v>0</v>
      </c>
      <c r="L110" s="36">
        <f t="shared" si="13"/>
        <v>14</v>
      </c>
      <c r="M110" s="36">
        <f t="shared" si="13"/>
        <v>122</v>
      </c>
      <c r="N110" s="36">
        <f t="shared" si="13"/>
        <v>49</v>
      </c>
      <c r="O110" s="36">
        <f t="shared" si="13"/>
        <v>110.5</v>
      </c>
      <c r="P110" s="36">
        <f t="shared" si="13"/>
        <v>82.1</v>
      </c>
      <c r="Q110" s="36">
        <f t="shared" si="13"/>
        <v>217.5</v>
      </c>
      <c r="R110" s="36">
        <f t="shared" si="13"/>
        <v>5.38</v>
      </c>
      <c r="S110" s="36">
        <f t="shared" si="13"/>
        <v>0</v>
      </c>
      <c r="T110" s="36">
        <f t="shared" si="13"/>
        <v>6.18</v>
      </c>
      <c r="U110" s="36">
        <f t="shared" si="13"/>
        <v>0</v>
      </c>
    </row>
    <row r="111" ht="38.25" customHeight="1" spans="1:21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5"/>
      <c r="U111" s="45"/>
    </row>
    <row r="112" ht="18.75" spans="1:21">
      <c r="A112" s="37" t="s">
        <v>106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ht="33.75" customHeight="1" spans="1:21">
      <c r="A113" s="10" t="s">
        <v>4</v>
      </c>
      <c r="B113" s="10" t="s">
        <v>5</v>
      </c>
      <c r="C113" s="11" t="s">
        <v>6</v>
      </c>
      <c r="D113" s="12" t="s">
        <v>7</v>
      </c>
      <c r="E113" s="13"/>
      <c r="F113" s="14"/>
      <c r="G113" s="15" t="s">
        <v>8</v>
      </c>
      <c r="H113" s="16" t="s">
        <v>9</v>
      </c>
      <c r="I113" s="16"/>
      <c r="J113" s="16"/>
      <c r="K113" s="16"/>
      <c r="L113" s="16"/>
      <c r="M113" s="16" t="s">
        <v>10</v>
      </c>
      <c r="N113" s="16"/>
      <c r="O113" s="16"/>
      <c r="P113" s="16"/>
      <c r="Q113" s="16"/>
      <c r="R113" s="16"/>
      <c r="S113" s="16"/>
      <c r="T113" s="16"/>
      <c r="U113" s="16"/>
    </row>
    <row r="114" ht="30" spans="1:21">
      <c r="A114" s="10"/>
      <c r="B114" s="10"/>
      <c r="C114" s="17"/>
      <c r="D114" s="18" t="s">
        <v>11</v>
      </c>
      <c r="E114" s="19" t="s">
        <v>12</v>
      </c>
      <c r="F114" s="19" t="s">
        <v>13</v>
      </c>
      <c r="G114" s="20"/>
      <c r="H114" s="10" t="s">
        <v>14</v>
      </c>
      <c r="I114" s="10" t="s">
        <v>15</v>
      </c>
      <c r="J114" s="10" t="s">
        <v>16</v>
      </c>
      <c r="K114" s="10" t="s">
        <v>17</v>
      </c>
      <c r="L114" s="10" t="s">
        <v>18</v>
      </c>
      <c r="M114" s="10" t="s">
        <v>19</v>
      </c>
      <c r="N114" s="10" t="s">
        <v>20</v>
      </c>
      <c r="O114" s="10" t="s">
        <v>21</v>
      </c>
      <c r="P114" s="10" t="s">
        <v>22</v>
      </c>
      <c r="Q114" s="10" t="s">
        <v>23</v>
      </c>
      <c r="R114" s="10" t="s">
        <v>24</v>
      </c>
      <c r="S114" s="10" t="s">
        <v>25</v>
      </c>
      <c r="T114" s="10" t="s">
        <v>26</v>
      </c>
      <c r="U114" s="10" t="s">
        <v>27</v>
      </c>
    </row>
    <row r="115" spans="1:21">
      <c r="A115" s="21"/>
      <c r="B115" s="21"/>
      <c r="C115" s="10" t="s">
        <v>28</v>
      </c>
      <c r="D115" s="10" t="s">
        <v>28</v>
      </c>
      <c r="E115" s="10" t="s">
        <v>28</v>
      </c>
      <c r="F115" s="10" t="s">
        <v>28</v>
      </c>
      <c r="G115" s="10" t="s">
        <v>29</v>
      </c>
      <c r="H115" s="10" t="s">
        <v>30</v>
      </c>
      <c r="I115" s="10" t="s">
        <v>30</v>
      </c>
      <c r="J115" s="10" t="s">
        <v>31</v>
      </c>
      <c r="K115" s="10" t="s">
        <v>32</v>
      </c>
      <c r="L115" s="10" t="s">
        <v>30</v>
      </c>
      <c r="M115" s="10" t="s">
        <v>30</v>
      </c>
      <c r="N115" s="10" t="s">
        <v>30</v>
      </c>
      <c r="O115" s="10" t="s">
        <v>30</v>
      </c>
      <c r="P115" s="10" t="s">
        <v>30</v>
      </c>
      <c r="Q115" s="10" t="s">
        <v>30</v>
      </c>
      <c r="R115" s="10" t="s">
        <v>30</v>
      </c>
      <c r="S115" s="10" t="s">
        <v>32</v>
      </c>
      <c r="T115" s="10" t="s">
        <v>32</v>
      </c>
      <c r="U115" s="10" t="s">
        <v>32</v>
      </c>
    </row>
    <row r="116" spans="1:21">
      <c r="A116" s="22"/>
      <c r="B116" s="23" t="s">
        <v>107</v>
      </c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>
      <c r="A117" s="22"/>
      <c r="B117" s="21" t="s">
        <v>34</v>
      </c>
      <c r="C117" s="24" t="s">
        <v>35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ht="44.25" customHeight="1" spans="1:21">
      <c r="A118" s="27" t="s">
        <v>63</v>
      </c>
      <c r="B118" s="27" t="s">
        <v>64</v>
      </c>
      <c r="C118" s="27">
        <v>60</v>
      </c>
      <c r="D118" s="22">
        <v>0.7</v>
      </c>
      <c r="E118" s="22">
        <v>5.4</v>
      </c>
      <c r="F118" s="22">
        <v>4</v>
      </c>
      <c r="G118" s="22">
        <v>67.1</v>
      </c>
      <c r="H118" s="27">
        <v>0.02</v>
      </c>
      <c r="I118" s="27">
        <v>0.02</v>
      </c>
      <c r="J118" s="27">
        <v>72.89</v>
      </c>
      <c r="K118" s="27">
        <v>0</v>
      </c>
      <c r="L118" s="27">
        <v>2.26</v>
      </c>
      <c r="M118" s="27">
        <v>200.99</v>
      </c>
      <c r="N118" s="27">
        <v>127.85</v>
      </c>
      <c r="O118" s="27">
        <v>12.1</v>
      </c>
      <c r="P118" s="27">
        <v>9.66</v>
      </c>
      <c r="Q118" s="27">
        <v>21.4</v>
      </c>
      <c r="R118" s="27">
        <v>0.41</v>
      </c>
      <c r="S118" s="27">
        <v>7.86</v>
      </c>
      <c r="T118" s="27">
        <v>0.13</v>
      </c>
      <c r="U118" s="27">
        <v>11.85</v>
      </c>
    </row>
    <row r="119" ht="19.5" customHeight="1" spans="1:21">
      <c r="A119" s="22" t="s">
        <v>89</v>
      </c>
      <c r="B119" s="22" t="s">
        <v>90</v>
      </c>
      <c r="C119" s="30" t="s">
        <v>91</v>
      </c>
      <c r="D119" s="46">
        <v>11.7</v>
      </c>
      <c r="E119" s="46">
        <v>8.98</v>
      </c>
      <c r="F119" s="46">
        <v>26.01</v>
      </c>
      <c r="G119" s="22">
        <v>233.2</v>
      </c>
      <c r="H119" s="22">
        <v>0.07</v>
      </c>
      <c r="I119" s="22">
        <v>0.06</v>
      </c>
      <c r="J119" s="22">
        <v>144.87</v>
      </c>
      <c r="K119" s="22">
        <v>0</v>
      </c>
      <c r="L119" s="22">
        <v>2.08</v>
      </c>
      <c r="M119" s="22">
        <v>272.9</v>
      </c>
      <c r="N119" s="22">
        <v>287.76</v>
      </c>
      <c r="O119" s="22">
        <v>72.64</v>
      </c>
      <c r="P119" s="22">
        <v>78.85</v>
      </c>
      <c r="Q119" s="22">
        <v>174.89</v>
      </c>
      <c r="R119" s="22">
        <v>1.53</v>
      </c>
      <c r="S119" s="22">
        <v>37.41</v>
      </c>
      <c r="T119" s="22">
        <v>19.63</v>
      </c>
      <c r="U119" s="22">
        <v>118.1</v>
      </c>
    </row>
    <row r="120" ht="21" customHeight="1" spans="1:21">
      <c r="A120" s="22" t="s">
        <v>70</v>
      </c>
      <c r="B120" s="22" t="s">
        <v>71</v>
      </c>
      <c r="C120" s="30" t="s">
        <v>72</v>
      </c>
      <c r="D120" s="22">
        <v>0.2</v>
      </c>
      <c r="E120" s="22">
        <v>0.1</v>
      </c>
      <c r="F120" s="22">
        <v>6.6</v>
      </c>
      <c r="G120" s="22">
        <v>27.9</v>
      </c>
      <c r="H120" s="22">
        <v>0</v>
      </c>
      <c r="I120" s="22">
        <v>0.01</v>
      </c>
      <c r="J120" s="22">
        <v>0.38</v>
      </c>
      <c r="K120" s="22">
        <v>0</v>
      </c>
      <c r="L120" s="22">
        <v>1.16</v>
      </c>
      <c r="M120" s="22">
        <v>1.26</v>
      </c>
      <c r="N120" s="22">
        <v>30.23</v>
      </c>
      <c r="O120" s="22">
        <v>67</v>
      </c>
      <c r="P120" s="22">
        <v>4.56</v>
      </c>
      <c r="Q120" s="22">
        <v>8.52</v>
      </c>
      <c r="R120" s="22">
        <v>0.77</v>
      </c>
      <c r="S120" s="22">
        <v>0.01</v>
      </c>
      <c r="T120" s="22">
        <v>0.02</v>
      </c>
      <c r="U120" s="22">
        <v>0.7</v>
      </c>
    </row>
    <row r="121" ht="21" customHeight="1" spans="1:21">
      <c r="A121" s="22" t="s">
        <v>43</v>
      </c>
      <c r="B121" s="22" t="s">
        <v>58</v>
      </c>
      <c r="C121" s="22">
        <v>20</v>
      </c>
      <c r="D121" s="22">
        <v>1.52</v>
      </c>
      <c r="E121" s="22">
        <v>0.16</v>
      </c>
      <c r="F121" s="22">
        <v>9.84</v>
      </c>
      <c r="G121" s="22">
        <v>46.9</v>
      </c>
      <c r="H121" s="22">
        <v>0.02</v>
      </c>
      <c r="I121" s="22">
        <v>0.01</v>
      </c>
      <c r="J121" s="22">
        <v>0</v>
      </c>
      <c r="K121" s="22">
        <v>0</v>
      </c>
      <c r="L121" s="22">
        <v>0</v>
      </c>
      <c r="M121" s="22">
        <v>100</v>
      </c>
      <c r="N121" s="22">
        <v>19</v>
      </c>
      <c r="O121" s="22">
        <v>4</v>
      </c>
      <c r="P121" s="22">
        <v>3</v>
      </c>
      <c r="Q121" s="22">
        <v>13</v>
      </c>
      <c r="R121" s="22">
        <v>0.2</v>
      </c>
      <c r="S121" s="22">
        <v>0.64</v>
      </c>
      <c r="T121" s="22">
        <v>1.2</v>
      </c>
      <c r="U121" s="22">
        <v>2.9</v>
      </c>
    </row>
    <row r="122" ht="21" customHeight="1" spans="1:21">
      <c r="A122" s="22" t="s">
        <v>43</v>
      </c>
      <c r="B122" s="22" t="s">
        <v>44</v>
      </c>
      <c r="C122" s="22">
        <v>20</v>
      </c>
      <c r="D122" s="22">
        <v>1.3</v>
      </c>
      <c r="E122" s="22">
        <v>0.2</v>
      </c>
      <c r="F122" s="22">
        <v>6.7</v>
      </c>
      <c r="G122" s="22">
        <v>34.2</v>
      </c>
      <c r="H122" s="22">
        <v>0.04</v>
      </c>
      <c r="I122" s="22">
        <v>0.02</v>
      </c>
      <c r="J122" s="22">
        <v>0</v>
      </c>
      <c r="K122" s="22">
        <v>0</v>
      </c>
      <c r="L122" s="22">
        <v>0</v>
      </c>
      <c r="M122" s="22">
        <v>122</v>
      </c>
      <c r="N122" s="22">
        <v>49</v>
      </c>
      <c r="O122" s="22">
        <v>7</v>
      </c>
      <c r="P122" s="22">
        <v>9.4</v>
      </c>
      <c r="Q122" s="22">
        <v>31.6</v>
      </c>
      <c r="R122" s="22">
        <v>0.78</v>
      </c>
      <c r="S122" s="22">
        <v>0</v>
      </c>
      <c r="T122" s="22">
        <v>6.18</v>
      </c>
      <c r="U122" s="22">
        <v>0</v>
      </c>
    </row>
    <row r="123" ht="26.25" customHeight="1" spans="1:21">
      <c r="A123" s="29" t="s">
        <v>43</v>
      </c>
      <c r="B123" s="31" t="s">
        <v>108</v>
      </c>
      <c r="C123" s="22">
        <v>36</v>
      </c>
      <c r="D123" s="22">
        <v>2.7</v>
      </c>
      <c r="E123" s="22">
        <v>3.53</v>
      </c>
      <c r="F123" s="22">
        <v>26.78</v>
      </c>
      <c r="G123" s="22">
        <v>149.7</v>
      </c>
      <c r="H123" s="22">
        <v>0.021</v>
      </c>
      <c r="I123" s="22">
        <v>0.014</v>
      </c>
      <c r="J123" s="22">
        <v>2.376</v>
      </c>
      <c r="K123" s="22">
        <v>0</v>
      </c>
      <c r="L123" s="22">
        <v>0</v>
      </c>
      <c r="M123" s="22">
        <v>90.288</v>
      </c>
      <c r="N123" s="22">
        <v>32.87</v>
      </c>
      <c r="O123" s="22">
        <v>9.187</v>
      </c>
      <c r="P123" s="22">
        <v>6.264</v>
      </c>
      <c r="Q123" s="22">
        <v>28.188</v>
      </c>
      <c r="R123" s="22">
        <v>0.658</v>
      </c>
      <c r="S123" s="22">
        <v>0</v>
      </c>
      <c r="T123" s="22">
        <v>0</v>
      </c>
      <c r="U123" s="22">
        <v>0</v>
      </c>
    </row>
    <row r="124" ht="21" customHeight="1" spans="1:21">
      <c r="A124" s="22"/>
      <c r="B124" s="21" t="s">
        <v>45</v>
      </c>
      <c r="C124" s="21">
        <v>550</v>
      </c>
      <c r="D124" s="21">
        <f>SUM(D118:D123)</f>
        <v>18.12</v>
      </c>
      <c r="E124" s="21">
        <f t="shared" ref="E124:U124" si="14">SUM(E118:E123)</f>
        <v>18.37</v>
      </c>
      <c r="F124" s="21">
        <f t="shared" si="14"/>
        <v>79.93</v>
      </c>
      <c r="G124" s="21">
        <f t="shared" si="14"/>
        <v>559</v>
      </c>
      <c r="H124" s="21">
        <f t="shared" si="14"/>
        <v>0.171</v>
      </c>
      <c r="I124" s="21">
        <f t="shared" si="14"/>
        <v>0.134</v>
      </c>
      <c r="J124" s="21">
        <f t="shared" si="14"/>
        <v>220.516</v>
      </c>
      <c r="K124" s="21">
        <f t="shared" si="14"/>
        <v>0</v>
      </c>
      <c r="L124" s="21">
        <f t="shared" si="14"/>
        <v>5.5</v>
      </c>
      <c r="M124" s="21">
        <f t="shared" si="14"/>
        <v>787.438</v>
      </c>
      <c r="N124" s="21">
        <f t="shared" si="14"/>
        <v>546.71</v>
      </c>
      <c r="O124" s="21">
        <f t="shared" si="14"/>
        <v>171.927</v>
      </c>
      <c r="P124" s="21">
        <f t="shared" si="14"/>
        <v>111.734</v>
      </c>
      <c r="Q124" s="21">
        <f t="shared" si="14"/>
        <v>277.598</v>
      </c>
      <c r="R124" s="21">
        <f t="shared" si="14"/>
        <v>4.348</v>
      </c>
      <c r="S124" s="21">
        <f t="shared" si="14"/>
        <v>45.92</v>
      </c>
      <c r="T124" s="21">
        <f t="shared" si="14"/>
        <v>27.16</v>
      </c>
      <c r="U124" s="21">
        <f t="shared" si="14"/>
        <v>133.55</v>
      </c>
    </row>
    <row r="125" ht="21" customHeight="1" spans="1:21">
      <c r="A125" s="22"/>
      <c r="B125" s="36" t="s">
        <v>46</v>
      </c>
      <c r="C125" s="36">
        <f>C124</f>
        <v>550</v>
      </c>
      <c r="D125" s="36">
        <f>D124</f>
        <v>18.12</v>
      </c>
      <c r="E125" s="36">
        <f t="shared" ref="E125:U125" si="15">E124</f>
        <v>18.37</v>
      </c>
      <c r="F125" s="36">
        <f t="shared" si="15"/>
        <v>79.93</v>
      </c>
      <c r="G125" s="36">
        <f t="shared" si="15"/>
        <v>559</v>
      </c>
      <c r="H125" s="36">
        <f t="shared" si="15"/>
        <v>0.171</v>
      </c>
      <c r="I125" s="36">
        <f t="shared" si="15"/>
        <v>0.134</v>
      </c>
      <c r="J125" s="36">
        <f t="shared" si="15"/>
        <v>220.516</v>
      </c>
      <c r="K125" s="36">
        <f t="shared" si="15"/>
        <v>0</v>
      </c>
      <c r="L125" s="36">
        <f t="shared" si="15"/>
        <v>5.5</v>
      </c>
      <c r="M125" s="36">
        <f t="shared" si="15"/>
        <v>787.438</v>
      </c>
      <c r="N125" s="36">
        <f t="shared" si="15"/>
        <v>546.71</v>
      </c>
      <c r="O125" s="36">
        <f t="shared" si="15"/>
        <v>171.927</v>
      </c>
      <c r="P125" s="36">
        <f t="shared" si="15"/>
        <v>111.734</v>
      </c>
      <c r="Q125" s="36">
        <f t="shared" si="15"/>
        <v>277.598</v>
      </c>
      <c r="R125" s="36">
        <f t="shared" si="15"/>
        <v>4.348</v>
      </c>
      <c r="S125" s="36">
        <f t="shared" si="15"/>
        <v>45.92</v>
      </c>
      <c r="T125" s="36">
        <f t="shared" si="15"/>
        <v>27.16</v>
      </c>
      <c r="U125" s="36">
        <f t="shared" si="15"/>
        <v>133.55</v>
      </c>
    </row>
    <row r="126" ht="33.75" customHeight="1" spans="1:21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4"/>
      <c r="U126" s="44"/>
    </row>
    <row r="127" ht="18.75" spans="1:21">
      <c r="A127" s="37" t="s">
        <v>109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ht="31.5" customHeight="1" spans="1:21">
      <c r="A128" s="10" t="s">
        <v>4</v>
      </c>
      <c r="B128" s="10" t="s">
        <v>5</v>
      </c>
      <c r="C128" s="11" t="s">
        <v>6</v>
      </c>
      <c r="D128" s="12" t="s">
        <v>7</v>
      </c>
      <c r="E128" s="13"/>
      <c r="F128" s="14"/>
      <c r="G128" s="15" t="s">
        <v>8</v>
      </c>
      <c r="H128" s="16" t="s">
        <v>9</v>
      </c>
      <c r="I128" s="16"/>
      <c r="J128" s="16"/>
      <c r="K128" s="16"/>
      <c r="L128" s="16"/>
      <c r="M128" s="16" t="s">
        <v>10</v>
      </c>
      <c r="N128" s="16"/>
      <c r="O128" s="16"/>
      <c r="P128" s="16"/>
      <c r="Q128" s="16"/>
      <c r="R128" s="16"/>
      <c r="S128" s="16"/>
      <c r="T128" s="16"/>
      <c r="U128" s="16"/>
    </row>
    <row r="129" ht="30" spans="1:21">
      <c r="A129" s="10"/>
      <c r="B129" s="10"/>
      <c r="C129" s="17"/>
      <c r="D129" s="18" t="s">
        <v>11</v>
      </c>
      <c r="E129" s="19" t="s">
        <v>12</v>
      </c>
      <c r="F129" s="19" t="s">
        <v>13</v>
      </c>
      <c r="G129" s="20"/>
      <c r="H129" s="10" t="s">
        <v>14</v>
      </c>
      <c r="I129" s="10" t="s">
        <v>15</v>
      </c>
      <c r="J129" s="10" t="s">
        <v>16</v>
      </c>
      <c r="K129" s="10" t="s">
        <v>17</v>
      </c>
      <c r="L129" s="10" t="s">
        <v>18</v>
      </c>
      <c r="M129" s="10" t="s">
        <v>19</v>
      </c>
      <c r="N129" s="10" t="s">
        <v>20</v>
      </c>
      <c r="O129" s="10" t="s">
        <v>21</v>
      </c>
      <c r="P129" s="10" t="s">
        <v>22</v>
      </c>
      <c r="Q129" s="10" t="s">
        <v>23</v>
      </c>
      <c r="R129" s="10" t="s">
        <v>24</v>
      </c>
      <c r="S129" s="10" t="s">
        <v>25</v>
      </c>
      <c r="T129" s="10" t="s">
        <v>26</v>
      </c>
      <c r="U129" s="10" t="s">
        <v>27</v>
      </c>
    </row>
    <row r="130" spans="1:21">
      <c r="A130" s="21"/>
      <c r="B130" s="21"/>
      <c r="C130" s="10" t="s">
        <v>28</v>
      </c>
      <c r="D130" s="10" t="s">
        <v>28</v>
      </c>
      <c r="E130" s="10" t="s">
        <v>28</v>
      </c>
      <c r="F130" s="10" t="s">
        <v>28</v>
      </c>
      <c r="G130" s="10" t="s">
        <v>29</v>
      </c>
      <c r="H130" s="10" t="s">
        <v>30</v>
      </c>
      <c r="I130" s="10" t="s">
        <v>30</v>
      </c>
      <c r="J130" s="10" t="s">
        <v>31</v>
      </c>
      <c r="K130" s="10" t="s">
        <v>32</v>
      </c>
      <c r="L130" s="10" t="s">
        <v>30</v>
      </c>
      <c r="M130" s="10" t="s">
        <v>30</v>
      </c>
      <c r="N130" s="10" t="s">
        <v>30</v>
      </c>
      <c r="O130" s="10" t="s">
        <v>30</v>
      </c>
      <c r="P130" s="10" t="s">
        <v>30</v>
      </c>
      <c r="Q130" s="10" t="s">
        <v>30</v>
      </c>
      <c r="R130" s="10" t="s">
        <v>30</v>
      </c>
      <c r="S130" s="10" t="s">
        <v>32</v>
      </c>
      <c r="T130" s="10" t="s">
        <v>32</v>
      </c>
      <c r="U130" s="10" t="s">
        <v>32</v>
      </c>
    </row>
    <row r="131" spans="1:21">
      <c r="A131" s="22"/>
      <c r="B131" s="23" t="s">
        <v>110</v>
      </c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ht="26.25" customHeight="1" spans="1:21">
      <c r="A132" s="22"/>
      <c r="B132" s="21" t="s">
        <v>34</v>
      </c>
      <c r="C132" s="24" t="s">
        <v>35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ht="33.75" customHeight="1" spans="1:21">
      <c r="A133" s="27" t="s">
        <v>111</v>
      </c>
      <c r="B133" s="26" t="s">
        <v>112</v>
      </c>
      <c r="C133" s="27">
        <v>60</v>
      </c>
      <c r="D133" s="22">
        <v>0.8</v>
      </c>
      <c r="E133" s="22">
        <v>2.7</v>
      </c>
      <c r="F133" s="22">
        <v>4.6</v>
      </c>
      <c r="G133" s="22">
        <v>45.6</v>
      </c>
      <c r="H133" s="27">
        <v>0.01</v>
      </c>
      <c r="I133" s="27">
        <v>0.02</v>
      </c>
      <c r="J133" s="27">
        <v>0.68</v>
      </c>
      <c r="K133" s="27">
        <v>0</v>
      </c>
      <c r="L133" s="27">
        <v>2.28</v>
      </c>
      <c r="M133" s="27">
        <v>78.77</v>
      </c>
      <c r="N133" s="27">
        <v>136.27</v>
      </c>
      <c r="O133" s="27">
        <v>19.21</v>
      </c>
      <c r="P133" s="27">
        <v>10.95</v>
      </c>
      <c r="Q133" s="27">
        <v>21.51</v>
      </c>
      <c r="R133" s="27">
        <v>0.7</v>
      </c>
      <c r="S133" s="27">
        <v>11.99</v>
      </c>
      <c r="T133" s="27">
        <v>0.35</v>
      </c>
      <c r="U133" s="27">
        <v>11.4</v>
      </c>
    </row>
    <row r="134" ht="21" customHeight="1" spans="1:21">
      <c r="A134" s="29" t="s">
        <v>113</v>
      </c>
      <c r="B134" s="29" t="s">
        <v>114</v>
      </c>
      <c r="C134" s="30" t="s">
        <v>115</v>
      </c>
      <c r="D134" s="22">
        <v>10.95</v>
      </c>
      <c r="E134" s="22">
        <v>11.1</v>
      </c>
      <c r="F134" s="22">
        <v>20.52</v>
      </c>
      <c r="G134" s="22">
        <v>217.4</v>
      </c>
      <c r="H134" s="22">
        <v>0.13</v>
      </c>
      <c r="I134" s="22">
        <v>0.11</v>
      </c>
      <c r="J134" s="22">
        <v>259.68</v>
      </c>
      <c r="K134" s="22">
        <v>0</v>
      </c>
      <c r="L134" s="22">
        <v>11</v>
      </c>
      <c r="M134" s="22">
        <v>281</v>
      </c>
      <c r="N134" s="22">
        <v>739</v>
      </c>
      <c r="O134" s="22">
        <v>32</v>
      </c>
      <c r="P134" s="22">
        <v>92</v>
      </c>
      <c r="Q134" s="22">
        <v>192</v>
      </c>
      <c r="R134" s="22">
        <v>2</v>
      </c>
      <c r="S134" s="22">
        <v>42.98</v>
      </c>
      <c r="T134" s="22">
        <v>17.1</v>
      </c>
      <c r="U134" s="22">
        <v>156.35</v>
      </c>
    </row>
    <row r="135" ht="26.25" customHeight="1" spans="1:21">
      <c r="A135" s="22" t="s">
        <v>98</v>
      </c>
      <c r="B135" s="22" t="s">
        <v>99</v>
      </c>
      <c r="C135" s="22">
        <v>200</v>
      </c>
      <c r="D135" s="22">
        <v>3.9</v>
      </c>
      <c r="E135" s="22">
        <v>2.9</v>
      </c>
      <c r="F135" s="22">
        <v>11.2</v>
      </c>
      <c r="G135" s="22">
        <v>86</v>
      </c>
      <c r="H135" s="22">
        <v>0.03</v>
      </c>
      <c r="I135" s="22">
        <v>0.13</v>
      </c>
      <c r="J135" s="22">
        <v>13.29</v>
      </c>
      <c r="K135" s="22">
        <v>0</v>
      </c>
      <c r="L135" s="22">
        <v>0.52</v>
      </c>
      <c r="M135" s="22">
        <v>38.55</v>
      </c>
      <c r="N135" s="22">
        <v>183.98</v>
      </c>
      <c r="O135" s="22">
        <v>148.32</v>
      </c>
      <c r="P135" s="22">
        <v>30.67</v>
      </c>
      <c r="Q135" s="22">
        <v>106.79</v>
      </c>
      <c r="R135" s="22">
        <v>1.06</v>
      </c>
      <c r="S135" s="22">
        <v>9</v>
      </c>
      <c r="T135" s="22">
        <v>1.76</v>
      </c>
      <c r="U135" s="22">
        <v>20</v>
      </c>
    </row>
    <row r="136" ht="21" customHeight="1" spans="1:21">
      <c r="A136" s="22" t="s">
        <v>43</v>
      </c>
      <c r="B136" s="22" t="s">
        <v>58</v>
      </c>
      <c r="C136" s="22">
        <v>20</v>
      </c>
      <c r="D136" s="22">
        <v>1.52</v>
      </c>
      <c r="E136" s="22">
        <v>0.16</v>
      </c>
      <c r="F136" s="22">
        <v>9.84</v>
      </c>
      <c r="G136" s="22">
        <v>46.9</v>
      </c>
      <c r="H136" s="22">
        <v>0.02</v>
      </c>
      <c r="I136" s="22">
        <v>0.01</v>
      </c>
      <c r="J136" s="22">
        <v>0</v>
      </c>
      <c r="K136" s="22">
        <v>0</v>
      </c>
      <c r="L136" s="22">
        <v>0</v>
      </c>
      <c r="M136" s="22">
        <v>100</v>
      </c>
      <c r="N136" s="22">
        <v>19</v>
      </c>
      <c r="O136" s="22">
        <v>4</v>
      </c>
      <c r="P136" s="22">
        <v>3</v>
      </c>
      <c r="Q136" s="22">
        <v>13</v>
      </c>
      <c r="R136" s="22">
        <v>0.2</v>
      </c>
      <c r="S136" s="22">
        <v>0.64</v>
      </c>
      <c r="T136" s="22">
        <v>1.2</v>
      </c>
      <c r="U136" s="22">
        <v>2.9</v>
      </c>
    </row>
    <row r="137" ht="21" customHeight="1" spans="1:21">
      <c r="A137" s="22" t="s">
        <v>43</v>
      </c>
      <c r="B137" s="22" t="s">
        <v>44</v>
      </c>
      <c r="C137" s="22">
        <v>20</v>
      </c>
      <c r="D137" s="22">
        <v>1.3</v>
      </c>
      <c r="E137" s="22">
        <v>0.2</v>
      </c>
      <c r="F137" s="22">
        <v>6.7</v>
      </c>
      <c r="G137" s="22">
        <v>34.2</v>
      </c>
      <c r="H137" s="22">
        <v>0.04</v>
      </c>
      <c r="I137" s="22">
        <v>0.02</v>
      </c>
      <c r="J137" s="22">
        <v>0</v>
      </c>
      <c r="K137" s="22">
        <v>0</v>
      </c>
      <c r="L137" s="22">
        <v>0</v>
      </c>
      <c r="M137" s="22">
        <v>122</v>
      </c>
      <c r="N137" s="22">
        <v>49</v>
      </c>
      <c r="O137" s="22">
        <v>7</v>
      </c>
      <c r="P137" s="22">
        <v>9.4</v>
      </c>
      <c r="Q137" s="22">
        <v>31.6</v>
      </c>
      <c r="R137" s="22">
        <v>0.78</v>
      </c>
      <c r="S137" s="22">
        <v>0</v>
      </c>
      <c r="T137" s="22">
        <v>6.18</v>
      </c>
      <c r="U137" s="22">
        <v>0</v>
      </c>
    </row>
    <row r="138" ht="21" customHeight="1" spans="1:21">
      <c r="A138" s="29" t="s">
        <v>43</v>
      </c>
      <c r="B138" s="29" t="s">
        <v>73</v>
      </c>
      <c r="C138" s="22">
        <v>200</v>
      </c>
      <c r="D138" s="22">
        <v>0.6</v>
      </c>
      <c r="E138" s="22">
        <v>0.6</v>
      </c>
      <c r="F138" s="22">
        <v>14.7</v>
      </c>
      <c r="G138" s="22">
        <v>66.6</v>
      </c>
      <c r="H138" s="22">
        <v>0.04</v>
      </c>
      <c r="I138" s="22">
        <v>0.03</v>
      </c>
      <c r="J138" s="22">
        <v>7.5</v>
      </c>
      <c r="K138" s="22">
        <v>0</v>
      </c>
      <c r="L138" s="22">
        <v>15</v>
      </c>
      <c r="M138" s="22">
        <v>39</v>
      </c>
      <c r="N138" s="22">
        <v>417</v>
      </c>
      <c r="O138" s="22">
        <v>24</v>
      </c>
      <c r="P138" s="22">
        <v>14</v>
      </c>
      <c r="Q138" s="22">
        <v>17</v>
      </c>
      <c r="R138" s="22">
        <v>3.3</v>
      </c>
      <c r="S138" s="22">
        <v>3</v>
      </c>
      <c r="T138" s="22">
        <v>0.4</v>
      </c>
      <c r="U138" s="22">
        <v>12</v>
      </c>
    </row>
    <row r="139" ht="21" customHeight="1" spans="1:21">
      <c r="A139" s="22"/>
      <c r="B139" s="21" t="s">
        <v>45</v>
      </c>
      <c r="C139" s="21">
        <v>700</v>
      </c>
      <c r="D139" s="21">
        <f t="shared" ref="D139:U139" si="16">SUM(D133:D138)</f>
        <v>19.07</v>
      </c>
      <c r="E139" s="21">
        <f t="shared" si="16"/>
        <v>17.66</v>
      </c>
      <c r="F139" s="21">
        <f t="shared" si="16"/>
        <v>67.56</v>
      </c>
      <c r="G139" s="21">
        <f t="shared" si="16"/>
        <v>496.7</v>
      </c>
      <c r="H139" s="21">
        <f t="shared" si="16"/>
        <v>0.27</v>
      </c>
      <c r="I139" s="21">
        <f t="shared" si="16"/>
        <v>0.32</v>
      </c>
      <c r="J139" s="21">
        <f t="shared" si="16"/>
        <v>281.15</v>
      </c>
      <c r="K139" s="21">
        <f t="shared" si="16"/>
        <v>0</v>
      </c>
      <c r="L139" s="21">
        <f t="shared" si="16"/>
        <v>28.8</v>
      </c>
      <c r="M139" s="21">
        <f t="shared" si="16"/>
        <v>659.32</v>
      </c>
      <c r="N139" s="21">
        <f t="shared" si="16"/>
        <v>1544.25</v>
      </c>
      <c r="O139" s="21">
        <f t="shared" si="16"/>
        <v>234.53</v>
      </c>
      <c r="P139" s="21">
        <f t="shared" si="16"/>
        <v>160.02</v>
      </c>
      <c r="Q139" s="21">
        <f t="shared" si="16"/>
        <v>381.9</v>
      </c>
      <c r="R139" s="21">
        <f t="shared" si="16"/>
        <v>8.04</v>
      </c>
      <c r="S139" s="21">
        <f t="shared" si="16"/>
        <v>67.61</v>
      </c>
      <c r="T139" s="21">
        <f t="shared" si="16"/>
        <v>26.99</v>
      </c>
      <c r="U139" s="21">
        <f t="shared" si="16"/>
        <v>202.65</v>
      </c>
    </row>
    <row r="140" ht="21" customHeight="1" spans="1:21">
      <c r="A140" s="22"/>
      <c r="B140" s="36" t="s">
        <v>46</v>
      </c>
      <c r="C140" s="36">
        <f t="shared" ref="C140:H140" si="17">C139</f>
        <v>700</v>
      </c>
      <c r="D140" s="36">
        <f t="shared" si="17"/>
        <v>19.07</v>
      </c>
      <c r="E140" s="36">
        <f t="shared" si="17"/>
        <v>17.66</v>
      </c>
      <c r="F140" s="36">
        <f t="shared" si="17"/>
        <v>67.56</v>
      </c>
      <c r="G140" s="36">
        <f t="shared" si="17"/>
        <v>496.7</v>
      </c>
      <c r="H140" s="36">
        <f t="shared" si="17"/>
        <v>0.27</v>
      </c>
      <c r="I140" s="36">
        <f t="shared" ref="I140:U140" si="18">I139</f>
        <v>0.32</v>
      </c>
      <c r="J140" s="36">
        <f t="shared" si="18"/>
        <v>281.15</v>
      </c>
      <c r="K140" s="36">
        <f t="shared" si="18"/>
        <v>0</v>
      </c>
      <c r="L140" s="36">
        <f t="shared" si="18"/>
        <v>28.8</v>
      </c>
      <c r="M140" s="36">
        <f t="shared" si="18"/>
        <v>659.32</v>
      </c>
      <c r="N140" s="36">
        <f t="shared" si="18"/>
        <v>1544.25</v>
      </c>
      <c r="O140" s="36">
        <f t="shared" si="18"/>
        <v>234.53</v>
      </c>
      <c r="P140" s="36">
        <f t="shared" si="18"/>
        <v>160.02</v>
      </c>
      <c r="Q140" s="36">
        <f t="shared" si="18"/>
        <v>381.9</v>
      </c>
      <c r="R140" s="36">
        <f t="shared" si="18"/>
        <v>8.04</v>
      </c>
      <c r="S140" s="36">
        <f t="shared" si="18"/>
        <v>67.61</v>
      </c>
      <c r="T140" s="36">
        <f t="shared" si="18"/>
        <v>26.99</v>
      </c>
      <c r="U140" s="36">
        <f t="shared" si="18"/>
        <v>202.65</v>
      </c>
    </row>
    <row r="141" ht="30" customHeight="1" spans="1:21">
      <c r="A141" s="3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5"/>
      <c r="U141" s="45"/>
    </row>
    <row r="142" ht="18.75" spans="1:21">
      <c r="A142" s="37" t="s">
        <v>116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ht="24.75" customHeight="1" spans="1:25">
      <c r="A143" s="10" t="s">
        <v>4</v>
      </c>
      <c r="B143" s="10" t="s">
        <v>5</v>
      </c>
      <c r="C143" s="11" t="s">
        <v>6</v>
      </c>
      <c r="D143" s="12" t="s">
        <v>7</v>
      </c>
      <c r="E143" s="13"/>
      <c r="F143" s="14"/>
      <c r="G143" s="15" t="s">
        <v>8</v>
      </c>
      <c r="H143" s="16" t="s">
        <v>9</v>
      </c>
      <c r="I143" s="16"/>
      <c r="J143" s="16"/>
      <c r="K143" s="16"/>
      <c r="L143" s="16"/>
      <c r="M143" s="16" t="s">
        <v>10</v>
      </c>
      <c r="N143" s="16"/>
      <c r="O143" s="16"/>
      <c r="P143" s="16"/>
      <c r="Q143" s="16"/>
      <c r="R143" s="16"/>
      <c r="S143" s="16"/>
      <c r="T143" s="16"/>
      <c r="U143" s="16"/>
      <c r="V143" s="49"/>
      <c r="W143" s="49"/>
      <c r="X143" s="56"/>
      <c r="Y143" s="56"/>
    </row>
    <row r="144" ht="30" spans="1:26">
      <c r="A144" s="10"/>
      <c r="B144" s="10"/>
      <c r="C144" s="17"/>
      <c r="D144" s="18" t="s">
        <v>11</v>
      </c>
      <c r="E144" s="19" t="s">
        <v>12</v>
      </c>
      <c r="F144" s="19" t="s">
        <v>13</v>
      </c>
      <c r="G144" s="20"/>
      <c r="H144" s="10" t="s">
        <v>14</v>
      </c>
      <c r="I144" s="10" t="s">
        <v>15</v>
      </c>
      <c r="J144" s="10" t="s">
        <v>16</v>
      </c>
      <c r="K144" s="10" t="s">
        <v>17</v>
      </c>
      <c r="L144" s="10" t="s">
        <v>18</v>
      </c>
      <c r="M144" s="10" t="s">
        <v>19</v>
      </c>
      <c r="N144" s="10" t="s">
        <v>20</v>
      </c>
      <c r="O144" s="10" t="s">
        <v>21</v>
      </c>
      <c r="P144" s="10" t="s">
        <v>22</v>
      </c>
      <c r="Q144" s="10" t="s">
        <v>23</v>
      </c>
      <c r="R144" s="10" t="s">
        <v>24</v>
      </c>
      <c r="S144" s="10" t="s">
        <v>25</v>
      </c>
      <c r="T144" s="10" t="s">
        <v>26</v>
      </c>
      <c r="U144" s="10" t="s">
        <v>27</v>
      </c>
      <c r="V144" s="49"/>
      <c r="W144" s="49"/>
      <c r="X144" s="56"/>
      <c r="Y144" s="56"/>
      <c r="Z144" s="56"/>
    </row>
    <row r="145" spans="1:26">
      <c r="A145" s="21"/>
      <c r="B145" s="21"/>
      <c r="C145" s="10" t="s">
        <v>28</v>
      </c>
      <c r="D145" s="10" t="s">
        <v>28</v>
      </c>
      <c r="E145" s="10" t="s">
        <v>28</v>
      </c>
      <c r="F145" s="10" t="s">
        <v>28</v>
      </c>
      <c r="G145" s="10" t="s">
        <v>29</v>
      </c>
      <c r="H145" s="10" t="s">
        <v>30</v>
      </c>
      <c r="I145" s="10" t="s">
        <v>30</v>
      </c>
      <c r="J145" s="10" t="s">
        <v>31</v>
      </c>
      <c r="K145" s="10" t="s">
        <v>32</v>
      </c>
      <c r="L145" s="10" t="s">
        <v>30</v>
      </c>
      <c r="M145" s="10" t="s">
        <v>30</v>
      </c>
      <c r="N145" s="10" t="s">
        <v>30</v>
      </c>
      <c r="O145" s="10" t="s">
        <v>30</v>
      </c>
      <c r="P145" s="10" t="s">
        <v>30</v>
      </c>
      <c r="Q145" s="10" t="s">
        <v>30</v>
      </c>
      <c r="R145" s="10" t="s">
        <v>30</v>
      </c>
      <c r="S145" s="10" t="s">
        <v>32</v>
      </c>
      <c r="T145" s="10" t="s">
        <v>32</v>
      </c>
      <c r="U145" s="10" t="s">
        <v>32</v>
      </c>
      <c r="V145" s="49"/>
      <c r="W145" s="49"/>
      <c r="X145" s="56"/>
      <c r="Y145" s="56"/>
      <c r="Z145" s="56"/>
    </row>
    <row r="146" spans="1:26">
      <c r="A146" s="22"/>
      <c r="B146" s="23" t="s">
        <v>117</v>
      </c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49"/>
      <c r="W146" s="49"/>
      <c r="X146" s="56"/>
      <c r="Y146" s="56"/>
      <c r="Z146" s="56"/>
    </row>
    <row r="147" spans="1:26">
      <c r="A147" s="22"/>
      <c r="B147" s="21" t="s">
        <v>34</v>
      </c>
      <c r="C147" s="24" t="s">
        <v>35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49"/>
      <c r="W147" s="49"/>
      <c r="X147" s="56"/>
      <c r="Y147" s="56"/>
      <c r="Z147" s="56"/>
    </row>
    <row r="148" ht="35.25" customHeight="1" spans="1:26">
      <c r="A148" s="29" t="s">
        <v>87</v>
      </c>
      <c r="B148" s="31" t="s">
        <v>88</v>
      </c>
      <c r="C148" s="22">
        <v>60</v>
      </c>
      <c r="D148" s="22">
        <v>0.5</v>
      </c>
      <c r="E148" s="22">
        <v>5.7</v>
      </c>
      <c r="F148" s="29">
        <v>4.5</v>
      </c>
      <c r="G148" s="22">
        <v>66.9</v>
      </c>
      <c r="H148" s="22">
        <v>0</v>
      </c>
      <c r="I148" s="22">
        <v>0</v>
      </c>
      <c r="J148" s="22">
        <v>0.4</v>
      </c>
      <c r="K148" s="22">
        <v>0</v>
      </c>
      <c r="L148" s="22">
        <v>4.5</v>
      </c>
      <c r="M148" s="22">
        <v>0</v>
      </c>
      <c r="N148" s="22">
        <v>0</v>
      </c>
      <c r="O148" s="22">
        <v>13.1</v>
      </c>
      <c r="P148" s="22">
        <v>15</v>
      </c>
      <c r="Q148" s="22">
        <v>32.5</v>
      </c>
      <c r="R148" s="22">
        <v>0.6</v>
      </c>
      <c r="S148" s="22">
        <v>0</v>
      </c>
      <c r="T148" s="22">
        <v>0</v>
      </c>
      <c r="U148" s="22">
        <v>0</v>
      </c>
      <c r="V148" s="49"/>
      <c r="W148" s="49"/>
      <c r="X148" s="56"/>
      <c r="Y148" s="56"/>
      <c r="Z148" s="56"/>
    </row>
    <row r="149" ht="23.25" customHeight="1" spans="1:26">
      <c r="A149" s="22" t="s">
        <v>51</v>
      </c>
      <c r="B149" s="22" t="s">
        <v>52</v>
      </c>
      <c r="C149" s="22">
        <v>150</v>
      </c>
      <c r="D149" s="22">
        <v>3.2</v>
      </c>
      <c r="E149" s="22">
        <v>4.8</v>
      </c>
      <c r="F149" s="22">
        <v>25.9</v>
      </c>
      <c r="G149" s="22">
        <v>107.1</v>
      </c>
      <c r="H149" s="22">
        <v>0.21</v>
      </c>
      <c r="I149" s="22">
        <v>0.12</v>
      </c>
      <c r="J149" s="22">
        <v>19.19</v>
      </c>
      <c r="K149" s="22">
        <v>0.09</v>
      </c>
      <c r="L149" s="22">
        <v>0</v>
      </c>
      <c r="M149" s="22">
        <v>149.45</v>
      </c>
      <c r="N149" s="22">
        <v>219.36</v>
      </c>
      <c r="O149" s="22">
        <v>46.62</v>
      </c>
      <c r="P149" s="22">
        <v>120.16</v>
      </c>
      <c r="Q149" s="22">
        <v>180.99</v>
      </c>
      <c r="R149" s="22">
        <v>4.05</v>
      </c>
      <c r="S149" s="22">
        <v>22.28</v>
      </c>
      <c r="T149" s="22">
        <v>3.52</v>
      </c>
      <c r="U149" s="22">
        <v>16.06</v>
      </c>
      <c r="V149" s="49"/>
      <c r="W149" s="49"/>
      <c r="X149" s="56"/>
      <c r="Y149" s="56"/>
      <c r="Z149" s="56"/>
    </row>
    <row r="150" ht="29.25" customHeight="1" spans="1:26">
      <c r="A150" s="22" t="s">
        <v>118</v>
      </c>
      <c r="B150" s="29" t="s">
        <v>119</v>
      </c>
      <c r="C150" s="30" t="s">
        <v>120</v>
      </c>
      <c r="D150" s="22">
        <v>8.06</v>
      </c>
      <c r="E150" s="22">
        <v>4.62</v>
      </c>
      <c r="F150" s="22">
        <v>3.89</v>
      </c>
      <c r="G150" s="22">
        <v>131.6</v>
      </c>
      <c r="H150" s="22">
        <v>0.08</v>
      </c>
      <c r="I150" s="22">
        <v>0.11</v>
      </c>
      <c r="J150" s="22">
        <v>9.02</v>
      </c>
      <c r="K150" s="22">
        <v>0.16</v>
      </c>
      <c r="L150" s="22">
        <v>1</v>
      </c>
      <c r="M150" s="22">
        <v>111</v>
      </c>
      <c r="N150" s="22">
        <v>347</v>
      </c>
      <c r="O150" s="22">
        <v>68</v>
      </c>
      <c r="P150" s="22">
        <v>44</v>
      </c>
      <c r="Q150" s="22">
        <v>202</v>
      </c>
      <c r="R150" s="22">
        <v>0.7</v>
      </c>
      <c r="S150" s="22">
        <v>133.48</v>
      </c>
      <c r="T150" s="22">
        <v>11.9</v>
      </c>
      <c r="U150" s="22">
        <v>572.6</v>
      </c>
      <c r="V150" s="49"/>
      <c r="W150" s="49"/>
      <c r="X150" s="56"/>
      <c r="Y150" s="56"/>
      <c r="Z150" s="56"/>
    </row>
    <row r="151" s="1" customFormat="1" ht="21" customHeight="1" spans="1:26">
      <c r="A151" s="29" t="s">
        <v>56</v>
      </c>
      <c r="B151" s="31" t="s">
        <v>57</v>
      </c>
      <c r="C151" s="22">
        <v>200</v>
      </c>
      <c r="D151" s="22">
        <v>0.47</v>
      </c>
      <c r="E151" s="22">
        <v>0</v>
      </c>
      <c r="F151" s="22">
        <v>14.78</v>
      </c>
      <c r="G151" s="22">
        <v>65</v>
      </c>
      <c r="H151" s="22">
        <v>0</v>
      </c>
      <c r="I151" s="22">
        <v>0</v>
      </c>
      <c r="J151" s="22">
        <v>15</v>
      </c>
      <c r="K151" s="22">
        <v>0</v>
      </c>
      <c r="L151" s="22">
        <v>0</v>
      </c>
      <c r="M151" s="22">
        <v>0</v>
      </c>
      <c r="N151" s="22">
        <v>0</v>
      </c>
      <c r="O151" s="22">
        <v>108</v>
      </c>
      <c r="P151" s="22">
        <v>2</v>
      </c>
      <c r="Q151" s="22">
        <v>4</v>
      </c>
      <c r="R151" s="22">
        <v>0.1</v>
      </c>
      <c r="S151" s="22">
        <v>0</v>
      </c>
      <c r="T151" s="22">
        <v>0</v>
      </c>
      <c r="U151" s="22">
        <v>0</v>
      </c>
      <c r="V151" s="49"/>
      <c r="W151" s="49"/>
      <c r="X151" s="49"/>
      <c r="Y151" s="49"/>
      <c r="Z151" s="49"/>
    </row>
    <row r="152" ht="21" customHeight="1" spans="1:26">
      <c r="A152" s="22" t="s">
        <v>43</v>
      </c>
      <c r="B152" s="22" t="s">
        <v>44</v>
      </c>
      <c r="C152" s="22">
        <v>20</v>
      </c>
      <c r="D152" s="22">
        <v>1.3</v>
      </c>
      <c r="E152" s="22">
        <v>0.2</v>
      </c>
      <c r="F152" s="22">
        <v>6.7</v>
      </c>
      <c r="G152" s="22">
        <v>34.2</v>
      </c>
      <c r="H152" s="22">
        <v>0.04</v>
      </c>
      <c r="I152" s="22">
        <v>0.02</v>
      </c>
      <c r="J152" s="22">
        <v>0</v>
      </c>
      <c r="K152" s="22">
        <v>0</v>
      </c>
      <c r="L152" s="22">
        <v>0</v>
      </c>
      <c r="M152" s="22">
        <v>122</v>
      </c>
      <c r="N152" s="22">
        <v>49</v>
      </c>
      <c r="O152" s="22">
        <v>7</v>
      </c>
      <c r="P152" s="22">
        <v>9.4</v>
      </c>
      <c r="Q152" s="22">
        <v>31.6</v>
      </c>
      <c r="R152" s="22">
        <v>0.78</v>
      </c>
      <c r="S152" s="22">
        <v>0</v>
      </c>
      <c r="T152" s="22">
        <v>6.18</v>
      </c>
      <c r="U152" s="22">
        <v>0</v>
      </c>
      <c r="V152" s="49"/>
      <c r="W152" s="49"/>
      <c r="X152" s="56"/>
      <c r="Y152" s="56"/>
      <c r="Z152" s="56"/>
    </row>
    <row r="153" ht="21" customHeight="1" spans="1:26">
      <c r="A153" s="29" t="s">
        <v>43</v>
      </c>
      <c r="B153" s="29" t="s">
        <v>121</v>
      </c>
      <c r="C153" s="22">
        <v>50</v>
      </c>
      <c r="D153" s="22">
        <v>3.85</v>
      </c>
      <c r="E153" s="22">
        <v>1.2</v>
      </c>
      <c r="F153" s="22">
        <v>24.7</v>
      </c>
      <c r="G153" s="22">
        <v>133</v>
      </c>
      <c r="H153" s="22">
        <v>0.06</v>
      </c>
      <c r="I153" s="22">
        <v>0.1</v>
      </c>
      <c r="J153" s="22">
        <v>0</v>
      </c>
      <c r="K153" s="22">
        <v>0</v>
      </c>
      <c r="L153" s="22">
        <v>0</v>
      </c>
      <c r="M153" s="22">
        <v>219</v>
      </c>
      <c r="N153" s="22">
        <v>49</v>
      </c>
      <c r="O153" s="22">
        <v>10</v>
      </c>
      <c r="P153" s="22">
        <v>7</v>
      </c>
      <c r="Q153" s="22">
        <v>34</v>
      </c>
      <c r="R153" s="22">
        <v>0.6</v>
      </c>
      <c r="S153" s="22">
        <v>0</v>
      </c>
      <c r="T153" s="22">
        <v>0</v>
      </c>
      <c r="U153" s="22">
        <v>0</v>
      </c>
      <c r="V153" s="49"/>
      <c r="W153" s="49"/>
      <c r="X153" s="56"/>
      <c r="Y153" s="56"/>
      <c r="Z153" s="56"/>
    </row>
    <row r="154" ht="21" customHeight="1" spans="1:21">
      <c r="A154" s="22"/>
      <c r="B154" s="21" t="s">
        <v>45</v>
      </c>
      <c r="C154" s="21">
        <v>580</v>
      </c>
      <c r="D154" s="21">
        <f>SUM(D148:D153)</f>
        <v>17.38</v>
      </c>
      <c r="E154" s="21">
        <f t="shared" ref="E154:U154" si="19">SUM(E148:E153)</f>
        <v>16.52</v>
      </c>
      <c r="F154" s="21">
        <f t="shared" si="19"/>
        <v>80.47</v>
      </c>
      <c r="G154" s="21">
        <f t="shared" si="19"/>
        <v>537.8</v>
      </c>
      <c r="H154" s="21">
        <f t="shared" si="19"/>
        <v>0.39</v>
      </c>
      <c r="I154" s="21">
        <f t="shared" si="19"/>
        <v>0.35</v>
      </c>
      <c r="J154" s="21">
        <f t="shared" si="19"/>
        <v>43.61</v>
      </c>
      <c r="K154" s="21">
        <f t="shared" si="19"/>
        <v>0.25</v>
      </c>
      <c r="L154" s="21">
        <f t="shared" si="19"/>
        <v>5.5</v>
      </c>
      <c r="M154" s="21">
        <f t="shared" si="19"/>
        <v>601.45</v>
      </c>
      <c r="N154" s="21">
        <f t="shared" si="19"/>
        <v>664.36</v>
      </c>
      <c r="O154" s="21">
        <f t="shared" si="19"/>
        <v>252.72</v>
      </c>
      <c r="P154" s="21">
        <f t="shared" si="19"/>
        <v>197.56</v>
      </c>
      <c r="Q154" s="21">
        <f t="shared" si="19"/>
        <v>485.09</v>
      </c>
      <c r="R154" s="21">
        <f t="shared" si="19"/>
        <v>6.83</v>
      </c>
      <c r="S154" s="21">
        <f t="shared" si="19"/>
        <v>155.76</v>
      </c>
      <c r="T154" s="21">
        <f t="shared" si="19"/>
        <v>21.6</v>
      </c>
      <c r="U154" s="21">
        <f t="shared" si="19"/>
        <v>588.66</v>
      </c>
    </row>
    <row r="155" ht="21" customHeight="1" spans="1:21">
      <c r="A155" s="22"/>
      <c r="B155" s="36" t="s">
        <v>46</v>
      </c>
      <c r="C155" s="36">
        <f>C154</f>
        <v>580</v>
      </c>
      <c r="D155" s="36">
        <f t="shared" ref="D155:U155" si="20">D154</f>
        <v>17.38</v>
      </c>
      <c r="E155" s="36">
        <f t="shared" si="20"/>
        <v>16.52</v>
      </c>
      <c r="F155" s="36">
        <f t="shared" si="20"/>
        <v>80.47</v>
      </c>
      <c r="G155" s="36">
        <f t="shared" si="20"/>
        <v>537.8</v>
      </c>
      <c r="H155" s="36">
        <f t="shared" si="20"/>
        <v>0.39</v>
      </c>
      <c r="I155" s="36">
        <f t="shared" si="20"/>
        <v>0.35</v>
      </c>
      <c r="J155" s="36">
        <f t="shared" si="20"/>
        <v>43.61</v>
      </c>
      <c r="K155" s="36">
        <f t="shared" si="20"/>
        <v>0.25</v>
      </c>
      <c r="L155" s="36">
        <f t="shared" si="20"/>
        <v>5.5</v>
      </c>
      <c r="M155" s="36">
        <f t="shared" si="20"/>
        <v>601.45</v>
      </c>
      <c r="N155" s="36">
        <f t="shared" si="20"/>
        <v>664.36</v>
      </c>
      <c r="O155" s="36">
        <f t="shared" si="20"/>
        <v>252.72</v>
      </c>
      <c r="P155" s="36">
        <f t="shared" si="20"/>
        <v>197.56</v>
      </c>
      <c r="Q155" s="36">
        <f t="shared" si="20"/>
        <v>485.09</v>
      </c>
      <c r="R155" s="36">
        <f t="shared" si="20"/>
        <v>6.83</v>
      </c>
      <c r="S155" s="36">
        <f t="shared" si="20"/>
        <v>155.76</v>
      </c>
      <c r="T155" s="36">
        <f t="shared" si="20"/>
        <v>21.6</v>
      </c>
      <c r="U155" s="36">
        <f t="shared" si="20"/>
        <v>588.66</v>
      </c>
    </row>
    <row r="156" ht="42" customHeight="1" spans="1:21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ht="18.75" spans="1:21">
      <c r="A157" s="9" t="s">
        <v>122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</row>
    <row r="158" ht="32.25" customHeight="1" spans="1:21">
      <c r="A158" s="10" t="s">
        <v>4</v>
      </c>
      <c r="B158" s="10" t="s">
        <v>5</v>
      </c>
      <c r="C158" s="11" t="s">
        <v>6</v>
      </c>
      <c r="D158" s="12" t="s">
        <v>7</v>
      </c>
      <c r="E158" s="13"/>
      <c r="F158" s="14"/>
      <c r="G158" s="15" t="s">
        <v>8</v>
      </c>
      <c r="H158" s="16" t="s">
        <v>9</v>
      </c>
      <c r="I158" s="16"/>
      <c r="J158" s="16"/>
      <c r="K158" s="16"/>
      <c r="L158" s="16"/>
      <c r="M158" s="16" t="s">
        <v>10</v>
      </c>
      <c r="N158" s="16"/>
      <c r="O158" s="16"/>
      <c r="P158" s="16"/>
      <c r="Q158" s="16"/>
      <c r="R158" s="16"/>
      <c r="S158" s="16"/>
      <c r="T158" s="16"/>
      <c r="U158" s="16"/>
    </row>
    <row r="159" ht="30" spans="1:21">
      <c r="A159" s="10"/>
      <c r="B159" s="10"/>
      <c r="C159" s="17"/>
      <c r="D159" s="18" t="s">
        <v>11</v>
      </c>
      <c r="E159" s="19" t="s">
        <v>12</v>
      </c>
      <c r="F159" s="19" t="s">
        <v>13</v>
      </c>
      <c r="G159" s="20"/>
      <c r="H159" s="10" t="s">
        <v>14</v>
      </c>
      <c r="I159" s="10" t="s">
        <v>15</v>
      </c>
      <c r="J159" s="10" t="s">
        <v>16</v>
      </c>
      <c r="K159" s="10" t="s">
        <v>17</v>
      </c>
      <c r="L159" s="10" t="s">
        <v>18</v>
      </c>
      <c r="M159" s="10" t="s">
        <v>19</v>
      </c>
      <c r="N159" s="10" t="s">
        <v>20</v>
      </c>
      <c r="O159" s="10" t="s">
        <v>21</v>
      </c>
      <c r="P159" s="10" t="s">
        <v>22</v>
      </c>
      <c r="Q159" s="10" t="s">
        <v>23</v>
      </c>
      <c r="R159" s="10" t="s">
        <v>24</v>
      </c>
      <c r="S159" s="10" t="s">
        <v>25</v>
      </c>
      <c r="T159" s="10" t="s">
        <v>26</v>
      </c>
      <c r="U159" s="10" t="s">
        <v>27</v>
      </c>
    </row>
    <row r="160" spans="1:21">
      <c r="A160" s="21"/>
      <c r="B160" s="21"/>
      <c r="C160" s="10" t="s">
        <v>28</v>
      </c>
      <c r="D160" s="10" t="s">
        <v>28</v>
      </c>
      <c r="E160" s="10" t="s">
        <v>28</v>
      </c>
      <c r="F160" s="10" t="s">
        <v>28</v>
      </c>
      <c r="G160" s="10" t="s">
        <v>29</v>
      </c>
      <c r="H160" s="10" t="s">
        <v>30</v>
      </c>
      <c r="I160" s="10" t="s">
        <v>30</v>
      </c>
      <c r="J160" s="10" t="s">
        <v>31</v>
      </c>
      <c r="K160" s="10" t="s">
        <v>32</v>
      </c>
      <c r="L160" s="10" t="s">
        <v>30</v>
      </c>
      <c r="M160" s="10" t="s">
        <v>30</v>
      </c>
      <c r="N160" s="10" t="s">
        <v>30</v>
      </c>
      <c r="O160" s="10" t="s">
        <v>30</v>
      </c>
      <c r="P160" s="10" t="s">
        <v>30</v>
      </c>
      <c r="Q160" s="10" t="s">
        <v>30</v>
      </c>
      <c r="R160" s="10" t="s">
        <v>30</v>
      </c>
      <c r="S160" s="10" t="s">
        <v>32</v>
      </c>
      <c r="T160" s="10" t="s">
        <v>32</v>
      </c>
      <c r="U160" s="10" t="s">
        <v>32</v>
      </c>
    </row>
    <row r="161" spans="1:21">
      <c r="A161" s="22"/>
      <c r="B161" s="23" t="s">
        <v>123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</row>
    <row r="162" spans="1:21">
      <c r="A162" s="22"/>
      <c r="B162" s="21" t="s">
        <v>34</v>
      </c>
      <c r="C162" s="24" t="s">
        <v>35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ht="27" customHeight="1" spans="1:21">
      <c r="A163" s="27" t="s">
        <v>63</v>
      </c>
      <c r="B163" s="27" t="s">
        <v>64</v>
      </c>
      <c r="C163" s="27">
        <v>60</v>
      </c>
      <c r="D163" s="22">
        <v>0.7</v>
      </c>
      <c r="E163" s="22">
        <v>5.4</v>
      </c>
      <c r="F163" s="22">
        <v>4</v>
      </c>
      <c r="G163" s="22">
        <v>67.1</v>
      </c>
      <c r="H163" s="27">
        <v>0.02</v>
      </c>
      <c r="I163" s="27">
        <v>0.02</v>
      </c>
      <c r="J163" s="27">
        <v>72.89</v>
      </c>
      <c r="K163" s="27">
        <v>0</v>
      </c>
      <c r="L163" s="27">
        <v>2.26</v>
      </c>
      <c r="M163" s="27">
        <v>200.99</v>
      </c>
      <c r="N163" s="27">
        <v>127.85</v>
      </c>
      <c r="O163" s="27">
        <v>12.1</v>
      </c>
      <c r="P163" s="27">
        <v>9.66</v>
      </c>
      <c r="Q163" s="27">
        <v>21.4</v>
      </c>
      <c r="R163" s="27">
        <v>0.41</v>
      </c>
      <c r="S163" s="27">
        <v>7.86</v>
      </c>
      <c r="T163" s="27">
        <v>0.13</v>
      </c>
      <c r="U163" s="27">
        <v>11.85</v>
      </c>
    </row>
    <row r="164" ht="24.75" customHeight="1" spans="1:21">
      <c r="A164" s="22" t="s">
        <v>65</v>
      </c>
      <c r="B164" s="22" t="s">
        <v>66</v>
      </c>
      <c r="C164" s="22">
        <v>150</v>
      </c>
      <c r="D164" s="22">
        <v>5.3</v>
      </c>
      <c r="E164" s="22">
        <v>4.9</v>
      </c>
      <c r="F164" s="22">
        <v>32.8</v>
      </c>
      <c r="G164" s="22">
        <v>196.8</v>
      </c>
      <c r="H164" s="22">
        <v>0.06</v>
      </c>
      <c r="I164" s="22">
        <v>0.02</v>
      </c>
      <c r="J164" s="22">
        <v>18.36</v>
      </c>
      <c r="K164" s="22">
        <v>0.09</v>
      </c>
      <c r="L164" s="22">
        <v>0</v>
      </c>
      <c r="M164" s="22">
        <v>149.04</v>
      </c>
      <c r="N164" s="22">
        <v>53.8</v>
      </c>
      <c r="O164" s="22">
        <v>105.83</v>
      </c>
      <c r="P164" s="22">
        <v>7.19</v>
      </c>
      <c r="Q164" s="22">
        <v>40.7</v>
      </c>
      <c r="R164" s="22">
        <v>0.73</v>
      </c>
      <c r="S164" s="22">
        <v>20.77</v>
      </c>
      <c r="T164" s="22">
        <v>0.06</v>
      </c>
      <c r="U164" s="22">
        <v>11.92</v>
      </c>
    </row>
    <row r="165" ht="25.5" customHeight="1" spans="1:21">
      <c r="A165" s="22" t="s">
        <v>124</v>
      </c>
      <c r="B165" s="31" t="s">
        <v>125</v>
      </c>
      <c r="C165" s="30" t="s">
        <v>126</v>
      </c>
      <c r="D165" s="22">
        <v>6.99</v>
      </c>
      <c r="E165" s="22">
        <v>6.54</v>
      </c>
      <c r="F165" s="22">
        <v>8.3</v>
      </c>
      <c r="G165" s="22">
        <v>130.8</v>
      </c>
      <c r="H165" s="22">
        <v>0.04</v>
      </c>
      <c r="I165" s="22">
        <v>0.12</v>
      </c>
      <c r="J165" s="22">
        <v>25.46</v>
      </c>
      <c r="K165" s="22">
        <v>0.07</v>
      </c>
      <c r="L165" s="22">
        <v>1</v>
      </c>
      <c r="M165" s="22">
        <v>122</v>
      </c>
      <c r="N165" s="22">
        <v>322</v>
      </c>
      <c r="O165" s="22">
        <v>55</v>
      </c>
      <c r="P165" s="22">
        <v>23</v>
      </c>
      <c r="Q165" s="22">
        <v>166</v>
      </c>
      <c r="R165" s="22">
        <v>2.5</v>
      </c>
      <c r="S165" s="22">
        <v>17.06</v>
      </c>
      <c r="T165" s="22">
        <v>0.4</v>
      </c>
      <c r="U165" s="22">
        <v>62.71</v>
      </c>
    </row>
    <row r="166" ht="18.75" customHeight="1" spans="1:21">
      <c r="A166" s="22" t="s">
        <v>127</v>
      </c>
      <c r="B166" s="22" t="s">
        <v>128</v>
      </c>
      <c r="C166" s="22">
        <v>200</v>
      </c>
      <c r="D166" s="22">
        <v>0.19</v>
      </c>
      <c r="E166" s="22">
        <v>0.04</v>
      </c>
      <c r="F166" s="22">
        <v>6.42</v>
      </c>
      <c r="G166" s="22">
        <v>26.8</v>
      </c>
      <c r="H166" s="22">
        <v>0</v>
      </c>
      <c r="I166" s="22">
        <v>0.01</v>
      </c>
      <c r="J166" s="22">
        <v>0.3</v>
      </c>
      <c r="K166" s="22">
        <v>0</v>
      </c>
      <c r="L166" s="22">
        <v>0</v>
      </c>
      <c r="M166" s="22">
        <v>1</v>
      </c>
      <c r="N166" s="22">
        <v>21</v>
      </c>
      <c r="O166" s="22">
        <v>66</v>
      </c>
      <c r="P166" s="22">
        <v>4</v>
      </c>
      <c r="Q166" s="22">
        <v>7</v>
      </c>
      <c r="R166" s="22">
        <v>0.7</v>
      </c>
      <c r="S166" s="22">
        <v>0</v>
      </c>
      <c r="T166" s="22">
        <v>0</v>
      </c>
      <c r="U166" s="22">
        <v>0</v>
      </c>
    </row>
    <row r="167" ht="21" customHeight="1" spans="1:21">
      <c r="A167" s="22" t="s">
        <v>43</v>
      </c>
      <c r="B167" s="22" t="s">
        <v>44</v>
      </c>
      <c r="C167" s="22">
        <v>20</v>
      </c>
      <c r="D167" s="22">
        <v>1.3</v>
      </c>
      <c r="E167" s="22">
        <v>0.2</v>
      </c>
      <c r="F167" s="22">
        <v>6.7</v>
      </c>
      <c r="G167" s="22">
        <v>34.2</v>
      </c>
      <c r="H167" s="22">
        <v>0.04</v>
      </c>
      <c r="I167" s="22">
        <v>0.02</v>
      </c>
      <c r="J167" s="22">
        <v>0</v>
      </c>
      <c r="K167" s="22">
        <v>0</v>
      </c>
      <c r="L167" s="22">
        <v>0</v>
      </c>
      <c r="M167" s="22">
        <v>122</v>
      </c>
      <c r="N167" s="22">
        <v>49</v>
      </c>
      <c r="O167" s="22">
        <v>7</v>
      </c>
      <c r="P167" s="22">
        <v>9.4</v>
      </c>
      <c r="Q167" s="22">
        <v>31.6</v>
      </c>
      <c r="R167" s="22">
        <v>0.78</v>
      </c>
      <c r="S167" s="22">
        <v>0</v>
      </c>
      <c r="T167" s="22">
        <v>6.18</v>
      </c>
      <c r="U167" s="22">
        <v>0</v>
      </c>
    </row>
    <row r="168" ht="21" customHeight="1" spans="1:21">
      <c r="A168" s="22" t="s">
        <v>43</v>
      </c>
      <c r="B168" s="22" t="s">
        <v>58</v>
      </c>
      <c r="C168" s="22">
        <v>20</v>
      </c>
      <c r="D168" s="22">
        <v>1.52</v>
      </c>
      <c r="E168" s="22">
        <v>0.16</v>
      </c>
      <c r="F168" s="22">
        <v>9.84</v>
      </c>
      <c r="G168" s="22">
        <v>46.9</v>
      </c>
      <c r="H168" s="22">
        <v>0.02</v>
      </c>
      <c r="I168" s="22">
        <v>0.01</v>
      </c>
      <c r="J168" s="22">
        <v>0</v>
      </c>
      <c r="K168" s="22">
        <v>0</v>
      </c>
      <c r="L168" s="22">
        <v>0</v>
      </c>
      <c r="M168" s="22">
        <v>100</v>
      </c>
      <c r="N168" s="22">
        <v>19</v>
      </c>
      <c r="O168" s="22">
        <v>4</v>
      </c>
      <c r="P168" s="22">
        <v>3</v>
      </c>
      <c r="Q168" s="22">
        <v>13</v>
      </c>
      <c r="R168" s="22">
        <v>0.2</v>
      </c>
      <c r="S168" s="22">
        <v>0.64</v>
      </c>
      <c r="T168" s="22">
        <v>1.2</v>
      </c>
      <c r="U168" s="22">
        <v>2.9</v>
      </c>
    </row>
    <row r="169" ht="21" customHeight="1" spans="1:21">
      <c r="A169" s="29" t="s">
        <v>43</v>
      </c>
      <c r="B169" s="29" t="s">
        <v>129</v>
      </c>
      <c r="C169" s="22">
        <v>12</v>
      </c>
      <c r="D169" s="22">
        <v>1.78</v>
      </c>
      <c r="E169" s="22">
        <v>2.46</v>
      </c>
      <c r="F169" s="22">
        <v>0</v>
      </c>
      <c r="G169" s="22">
        <v>43</v>
      </c>
      <c r="H169" s="22">
        <v>0</v>
      </c>
      <c r="I169" s="22">
        <v>0.03</v>
      </c>
      <c r="J169" s="22">
        <v>18.72</v>
      </c>
      <c r="K169" s="22">
        <v>0.12</v>
      </c>
      <c r="L169" s="22">
        <v>0</v>
      </c>
      <c r="M169" s="22">
        <v>74</v>
      </c>
      <c r="N169" s="22">
        <v>9</v>
      </c>
      <c r="O169" s="22">
        <v>93</v>
      </c>
      <c r="P169" s="22">
        <v>4</v>
      </c>
      <c r="Q169" s="22">
        <v>52</v>
      </c>
      <c r="R169" s="22">
        <v>0.1</v>
      </c>
      <c r="S169" s="22">
        <v>0</v>
      </c>
      <c r="T169" s="22">
        <v>1.5</v>
      </c>
      <c r="U169" s="22">
        <v>0</v>
      </c>
    </row>
    <row r="170" ht="21" customHeight="1" spans="1:21">
      <c r="A170" s="22"/>
      <c r="B170" s="21" t="s">
        <v>45</v>
      </c>
      <c r="C170" s="21">
        <v>562</v>
      </c>
      <c r="D170" s="21">
        <f>SUM(D163:D169)</f>
        <v>17.78</v>
      </c>
      <c r="E170" s="21">
        <f t="shared" ref="E170:U170" si="21">SUM(E163:E169)</f>
        <v>19.7</v>
      </c>
      <c r="F170" s="21">
        <f t="shared" si="21"/>
        <v>68.06</v>
      </c>
      <c r="G170" s="21">
        <f t="shared" si="21"/>
        <v>545.6</v>
      </c>
      <c r="H170" s="21">
        <f t="shared" si="21"/>
        <v>0.18</v>
      </c>
      <c r="I170" s="21">
        <f t="shared" si="21"/>
        <v>0.23</v>
      </c>
      <c r="J170" s="21">
        <f t="shared" si="21"/>
        <v>135.73</v>
      </c>
      <c r="K170" s="21">
        <f t="shared" si="21"/>
        <v>0.28</v>
      </c>
      <c r="L170" s="21">
        <f t="shared" si="21"/>
        <v>3.26</v>
      </c>
      <c r="M170" s="21">
        <f t="shared" si="21"/>
        <v>769.03</v>
      </c>
      <c r="N170" s="21">
        <f t="shared" si="21"/>
        <v>601.65</v>
      </c>
      <c r="O170" s="21">
        <f t="shared" si="21"/>
        <v>342.93</v>
      </c>
      <c r="P170" s="21">
        <f t="shared" si="21"/>
        <v>60.25</v>
      </c>
      <c r="Q170" s="21">
        <f t="shared" si="21"/>
        <v>331.7</v>
      </c>
      <c r="R170" s="21">
        <f t="shared" si="21"/>
        <v>5.42</v>
      </c>
      <c r="S170" s="21">
        <f t="shared" si="21"/>
        <v>46.33</v>
      </c>
      <c r="T170" s="21">
        <f t="shared" si="21"/>
        <v>9.47</v>
      </c>
      <c r="U170" s="21">
        <f t="shared" si="21"/>
        <v>89.38</v>
      </c>
    </row>
    <row r="171" ht="21" customHeight="1" spans="1:21">
      <c r="A171" s="22"/>
      <c r="B171" s="36" t="s">
        <v>46</v>
      </c>
      <c r="C171" s="36">
        <f>C170</f>
        <v>562</v>
      </c>
      <c r="D171" s="36">
        <f t="shared" ref="D171:U171" si="22">D170</f>
        <v>17.78</v>
      </c>
      <c r="E171" s="36">
        <f t="shared" si="22"/>
        <v>19.7</v>
      </c>
      <c r="F171" s="36">
        <f t="shared" si="22"/>
        <v>68.06</v>
      </c>
      <c r="G171" s="36">
        <f t="shared" si="22"/>
        <v>545.6</v>
      </c>
      <c r="H171" s="36">
        <f t="shared" si="22"/>
        <v>0.18</v>
      </c>
      <c r="I171" s="36">
        <f t="shared" si="22"/>
        <v>0.23</v>
      </c>
      <c r="J171" s="36">
        <f t="shared" si="22"/>
        <v>135.73</v>
      </c>
      <c r="K171" s="36">
        <f t="shared" si="22"/>
        <v>0.28</v>
      </c>
      <c r="L171" s="36">
        <f t="shared" si="22"/>
        <v>3.26</v>
      </c>
      <c r="M171" s="36">
        <f t="shared" si="22"/>
        <v>769.03</v>
      </c>
      <c r="N171" s="36">
        <f t="shared" si="22"/>
        <v>601.65</v>
      </c>
      <c r="O171" s="36">
        <f t="shared" si="22"/>
        <v>342.93</v>
      </c>
      <c r="P171" s="36">
        <f t="shared" si="22"/>
        <v>60.25</v>
      </c>
      <c r="Q171" s="36">
        <f t="shared" si="22"/>
        <v>331.7</v>
      </c>
      <c r="R171" s="36">
        <f t="shared" si="22"/>
        <v>5.42</v>
      </c>
      <c r="S171" s="36">
        <f t="shared" si="22"/>
        <v>46.33</v>
      </c>
      <c r="T171" s="36">
        <f t="shared" si="22"/>
        <v>9.47</v>
      </c>
      <c r="U171" s="36">
        <f t="shared" si="22"/>
        <v>89.38</v>
      </c>
    </row>
    <row r="172" ht="34.5" customHeight="1" spans="1:21">
      <c r="A172" s="34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4"/>
      <c r="U172" s="44"/>
    </row>
    <row r="173" ht="18.75" spans="1:21">
      <c r="A173" s="37" t="s">
        <v>130</v>
      </c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ht="36" customHeight="1" spans="1:21">
      <c r="A174" s="10" t="s">
        <v>4</v>
      </c>
      <c r="B174" s="10" t="s">
        <v>5</v>
      </c>
      <c r="C174" s="11" t="s">
        <v>6</v>
      </c>
      <c r="D174" s="12" t="s">
        <v>7</v>
      </c>
      <c r="E174" s="13"/>
      <c r="F174" s="14"/>
      <c r="G174" s="15" t="s">
        <v>8</v>
      </c>
      <c r="H174" s="16" t="s">
        <v>9</v>
      </c>
      <c r="I174" s="16"/>
      <c r="J174" s="16"/>
      <c r="K174" s="16"/>
      <c r="L174" s="16"/>
      <c r="M174" s="16" t="s">
        <v>10</v>
      </c>
      <c r="N174" s="16"/>
      <c r="O174" s="16"/>
      <c r="P174" s="16"/>
      <c r="Q174" s="16"/>
      <c r="R174" s="16"/>
      <c r="S174" s="16"/>
      <c r="T174" s="16"/>
      <c r="U174" s="16"/>
    </row>
    <row r="175" ht="30" spans="1:21">
      <c r="A175" s="10"/>
      <c r="B175" s="10"/>
      <c r="C175" s="17"/>
      <c r="D175" s="18" t="s">
        <v>11</v>
      </c>
      <c r="E175" s="19" t="s">
        <v>12</v>
      </c>
      <c r="F175" s="19" t="s">
        <v>13</v>
      </c>
      <c r="G175" s="20"/>
      <c r="H175" s="10" t="s">
        <v>14</v>
      </c>
      <c r="I175" s="10" t="s">
        <v>15</v>
      </c>
      <c r="J175" s="10" t="s">
        <v>16</v>
      </c>
      <c r="K175" s="10" t="s">
        <v>17</v>
      </c>
      <c r="L175" s="10" t="s">
        <v>18</v>
      </c>
      <c r="M175" s="10" t="s">
        <v>19</v>
      </c>
      <c r="N175" s="10" t="s">
        <v>20</v>
      </c>
      <c r="O175" s="10" t="s">
        <v>21</v>
      </c>
      <c r="P175" s="10" t="s">
        <v>22</v>
      </c>
      <c r="Q175" s="10" t="s">
        <v>23</v>
      </c>
      <c r="R175" s="10" t="s">
        <v>24</v>
      </c>
      <c r="S175" s="10" t="s">
        <v>25</v>
      </c>
      <c r="T175" s="10" t="s">
        <v>26</v>
      </c>
      <c r="U175" s="10" t="s">
        <v>27</v>
      </c>
    </row>
    <row r="176" spans="1:21">
      <c r="A176" s="21"/>
      <c r="B176" s="21"/>
      <c r="C176" s="10" t="s">
        <v>28</v>
      </c>
      <c r="D176" s="10" t="s">
        <v>28</v>
      </c>
      <c r="E176" s="10" t="s">
        <v>28</v>
      </c>
      <c r="F176" s="10" t="s">
        <v>28</v>
      </c>
      <c r="G176" s="10" t="s">
        <v>29</v>
      </c>
      <c r="H176" s="10" t="s">
        <v>30</v>
      </c>
      <c r="I176" s="10" t="s">
        <v>30</v>
      </c>
      <c r="J176" s="10" t="s">
        <v>31</v>
      </c>
      <c r="K176" s="10" t="s">
        <v>32</v>
      </c>
      <c r="L176" s="10" t="s">
        <v>30</v>
      </c>
      <c r="M176" s="10" t="s">
        <v>30</v>
      </c>
      <c r="N176" s="10" t="s">
        <v>30</v>
      </c>
      <c r="O176" s="10" t="s">
        <v>30</v>
      </c>
      <c r="P176" s="10" t="s">
        <v>30</v>
      </c>
      <c r="Q176" s="10" t="s">
        <v>30</v>
      </c>
      <c r="R176" s="10" t="s">
        <v>30</v>
      </c>
      <c r="S176" s="10" t="s">
        <v>32</v>
      </c>
      <c r="T176" s="10" t="s">
        <v>32</v>
      </c>
      <c r="U176" s="10" t="s">
        <v>32</v>
      </c>
    </row>
    <row r="177" spans="1:21">
      <c r="A177" s="22"/>
      <c r="B177" s="23" t="s">
        <v>131</v>
      </c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</row>
    <row r="178" ht="17.25" customHeight="1" spans="1:21">
      <c r="A178" s="22"/>
      <c r="B178" s="21" t="s">
        <v>34</v>
      </c>
      <c r="C178" s="24" t="s">
        <v>35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</row>
    <row r="179" ht="43.5" customHeight="1" spans="1:21">
      <c r="A179" s="27" t="s">
        <v>76</v>
      </c>
      <c r="B179" s="26" t="s">
        <v>77</v>
      </c>
      <c r="C179" s="22">
        <v>60</v>
      </c>
      <c r="D179" s="22">
        <v>0.8</v>
      </c>
      <c r="E179" s="22">
        <v>0.1</v>
      </c>
      <c r="F179" s="22">
        <v>4.1</v>
      </c>
      <c r="G179" s="22">
        <v>21</v>
      </c>
      <c r="H179" s="22">
        <v>0</v>
      </c>
      <c r="I179" s="22">
        <v>0</v>
      </c>
      <c r="J179" s="27">
        <v>1.5</v>
      </c>
      <c r="K179" s="27">
        <v>0</v>
      </c>
      <c r="L179" s="27">
        <v>3</v>
      </c>
      <c r="M179" s="27">
        <v>0</v>
      </c>
      <c r="N179" s="27">
        <v>0</v>
      </c>
      <c r="O179" s="27">
        <v>30.6</v>
      </c>
      <c r="P179" s="27">
        <v>22.8</v>
      </c>
      <c r="Q179" s="27">
        <v>33</v>
      </c>
      <c r="R179" s="27">
        <v>0.6</v>
      </c>
      <c r="S179" s="27">
        <v>0</v>
      </c>
      <c r="T179" s="27">
        <v>0</v>
      </c>
      <c r="U179" s="27">
        <v>0</v>
      </c>
    </row>
    <row r="180" ht="21" customHeight="1" spans="1:21">
      <c r="A180" s="29" t="s">
        <v>132</v>
      </c>
      <c r="B180" s="29" t="s">
        <v>133</v>
      </c>
      <c r="C180" s="29">
        <v>150</v>
      </c>
      <c r="D180" s="22">
        <v>10.38</v>
      </c>
      <c r="E180" s="22">
        <v>13.3</v>
      </c>
      <c r="F180" s="22">
        <v>29.25</v>
      </c>
      <c r="G180" s="22">
        <v>287.3</v>
      </c>
      <c r="H180" s="27">
        <v>0.06</v>
      </c>
      <c r="I180" s="27">
        <v>0.3</v>
      </c>
      <c r="J180" s="27">
        <v>51.11</v>
      </c>
      <c r="K180" s="27">
        <v>0.16</v>
      </c>
      <c r="L180" s="27">
        <v>0</v>
      </c>
      <c r="M180" s="27">
        <v>181</v>
      </c>
      <c r="N180" s="27">
        <v>159</v>
      </c>
      <c r="O180" s="27">
        <v>223</v>
      </c>
      <c r="P180" s="27">
        <v>32</v>
      </c>
      <c r="Q180" s="27">
        <v>291</v>
      </c>
      <c r="R180" s="27">
        <v>0.8</v>
      </c>
      <c r="S180" s="27">
        <v>28.82</v>
      </c>
      <c r="T180" s="27">
        <v>39</v>
      </c>
      <c r="U180" s="27">
        <v>49.63</v>
      </c>
    </row>
    <row r="181" ht="21" customHeight="1" spans="1:21">
      <c r="A181" s="29" t="s">
        <v>43</v>
      </c>
      <c r="B181" s="29" t="s">
        <v>134</v>
      </c>
      <c r="C181" s="30">
        <v>20</v>
      </c>
      <c r="D181" s="27">
        <v>1.44</v>
      </c>
      <c r="E181" s="27">
        <v>1.7</v>
      </c>
      <c r="F181" s="27">
        <v>11.1</v>
      </c>
      <c r="G181" s="27">
        <v>65.5</v>
      </c>
      <c r="H181" s="27">
        <v>0.01</v>
      </c>
      <c r="I181" s="27">
        <v>0.06</v>
      </c>
      <c r="J181" s="27">
        <v>5.64</v>
      </c>
      <c r="K181" s="27">
        <v>0</v>
      </c>
      <c r="L181" s="27">
        <v>0</v>
      </c>
      <c r="M181" s="27">
        <v>20</v>
      </c>
      <c r="N181" s="27">
        <v>61</v>
      </c>
      <c r="O181" s="27">
        <v>54</v>
      </c>
      <c r="P181" s="27">
        <v>6</v>
      </c>
      <c r="Q181" s="27">
        <v>38</v>
      </c>
      <c r="R181" s="27">
        <v>0</v>
      </c>
      <c r="S181" s="27">
        <v>1.4</v>
      </c>
      <c r="T181" s="27">
        <v>0.5</v>
      </c>
      <c r="U181" s="27">
        <v>7</v>
      </c>
    </row>
    <row r="182" ht="21" customHeight="1" spans="1:21">
      <c r="A182" s="22" t="s">
        <v>70</v>
      </c>
      <c r="B182" s="22" t="s">
        <v>71</v>
      </c>
      <c r="C182" s="30" t="s">
        <v>72</v>
      </c>
      <c r="D182" s="22">
        <v>0.2</v>
      </c>
      <c r="E182" s="22">
        <v>0.1</v>
      </c>
      <c r="F182" s="22">
        <v>6.6</v>
      </c>
      <c r="G182" s="22">
        <v>27.9</v>
      </c>
      <c r="H182" s="22">
        <v>0</v>
      </c>
      <c r="I182" s="22">
        <v>0.01</v>
      </c>
      <c r="J182" s="22">
        <v>0.38</v>
      </c>
      <c r="K182" s="22">
        <v>0</v>
      </c>
      <c r="L182" s="22">
        <v>1.16</v>
      </c>
      <c r="M182" s="22">
        <v>1.26</v>
      </c>
      <c r="N182" s="22">
        <v>30.23</v>
      </c>
      <c r="O182" s="22">
        <v>67</v>
      </c>
      <c r="P182" s="22">
        <v>4.56</v>
      </c>
      <c r="Q182" s="22">
        <v>8.52</v>
      </c>
      <c r="R182" s="22">
        <v>0.77</v>
      </c>
      <c r="S182" s="22">
        <v>0.01</v>
      </c>
      <c r="T182" s="22">
        <v>0.02</v>
      </c>
      <c r="U182" s="22">
        <v>0.7</v>
      </c>
    </row>
    <row r="183" ht="21" customHeight="1" spans="1:21">
      <c r="A183" s="22" t="s">
        <v>43</v>
      </c>
      <c r="B183" s="22" t="s">
        <v>44</v>
      </c>
      <c r="C183" s="22">
        <v>20</v>
      </c>
      <c r="D183" s="22">
        <v>1.3</v>
      </c>
      <c r="E183" s="22">
        <v>0.2</v>
      </c>
      <c r="F183" s="22">
        <v>6.7</v>
      </c>
      <c r="G183" s="22">
        <v>34.2</v>
      </c>
      <c r="H183" s="22">
        <v>0.04</v>
      </c>
      <c r="I183" s="22">
        <v>0.02</v>
      </c>
      <c r="J183" s="22">
        <v>0</v>
      </c>
      <c r="K183" s="22">
        <v>0</v>
      </c>
      <c r="L183" s="22">
        <v>0</v>
      </c>
      <c r="M183" s="22">
        <v>122</v>
      </c>
      <c r="N183" s="22">
        <v>49</v>
      </c>
      <c r="O183" s="22">
        <v>7</v>
      </c>
      <c r="P183" s="22">
        <v>9.4</v>
      </c>
      <c r="Q183" s="22">
        <v>31.6</v>
      </c>
      <c r="R183" s="22">
        <v>0.78</v>
      </c>
      <c r="S183" s="22">
        <v>0</v>
      </c>
      <c r="T183" s="22">
        <v>6.18</v>
      </c>
      <c r="U183" s="22">
        <v>0</v>
      </c>
    </row>
    <row r="184" ht="21" customHeight="1" spans="1:21">
      <c r="A184" s="22" t="s">
        <v>43</v>
      </c>
      <c r="B184" s="22" t="s">
        <v>58</v>
      </c>
      <c r="C184" s="22">
        <v>20</v>
      </c>
      <c r="D184" s="22">
        <v>1.52</v>
      </c>
      <c r="E184" s="22">
        <v>0.16</v>
      </c>
      <c r="F184" s="22">
        <v>9.84</v>
      </c>
      <c r="G184" s="22">
        <v>46.9</v>
      </c>
      <c r="H184" s="22">
        <v>0.02</v>
      </c>
      <c r="I184" s="22">
        <v>0.01</v>
      </c>
      <c r="J184" s="22">
        <v>0</v>
      </c>
      <c r="K184" s="22">
        <v>0</v>
      </c>
      <c r="L184" s="22">
        <v>0</v>
      </c>
      <c r="M184" s="22">
        <v>100</v>
      </c>
      <c r="N184" s="22">
        <v>19</v>
      </c>
      <c r="O184" s="22">
        <v>4</v>
      </c>
      <c r="P184" s="22">
        <v>3</v>
      </c>
      <c r="Q184" s="22">
        <v>13</v>
      </c>
      <c r="R184" s="22">
        <v>0.2</v>
      </c>
      <c r="S184" s="22">
        <v>0.64</v>
      </c>
      <c r="T184" s="22">
        <v>1.2</v>
      </c>
      <c r="U184" s="22">
        <v>2.9</v>
      </c>
    </row>
    <row r="185" s="1" customFormat="1" ht="21" customHeight="1" spans="1:21">
      <c r="A185" s="29" t="s">
        <v>43</v>
      </c>
      <c r="B185" s="29" t="s">
        <v>100</v>
      </c>
      <c r="C185" s="22">
        <v>30</v>
      </c>
      <c r="D185" s="22">
        <v>0.8</v>
      </c>
      <c r="E185" s="22">
        <v>0.39</v>
      </c>
      <c r="F185" s="22">
        <v>3.5</v>
      </c>
      <c r="G185" s="22">
        <v>26.5</v>
      </c>
      <c r="H185" s="22">
        <v>0.05</v>
      </c>
      <c r="I185" s="22">
        <v>0.02</v>
      </c>
      <c r="J185" s="22">
        <v>0</v>
      </c>
      <c r="K185" s="22">
        <v>0</v>
      </c>
      <c r="L185" s="22">
        <v>0</v>
      </c>
      <c r="M185" s="22">
        <v>138</v>
      </c>
      <c r="N185" s="22">
        <v>46</v>
      </c>
      <c r="O185" s="22">
        <v>8</v>
      </c>
      <c r="P185" s="22">
        <v>12</v>
      </c>
      <c r="Q185" s="22">
        <v>32</v>
      </c>
      <c r="R185" s="22">
        <v>0.8</v>
      </c>
      <c r="S185" s="22">
        <v>0</v>
      </c>
      <c r="T185" s="22">
        <v>0</v>
      </c>
      <c r="U185" s="22">
        <v>0</v>
      </c>
    </row>
    <row r="186" ht="21" customHeight="1" spans="1:21">
      <c r="A186" s="22"/>
      <c r="B186" s="21" t="s">
        <v>45</v>
      </c>
      <c r="C186" s="21">
        <v>514</v>
      </c>
      <c r="D186" s="21">
        <f>SUM(D179:D185)</f>
        <v>16.44</v>
      </c>
      <c r="E186" s="21">
        <f t="shared" ref="E186:U186" si="23">SUM(E179:E185)</f>
        <v>15.95</v>
      </c>
      <c r="F186" s="21">
        <f t="shared" si="23"/>
        <v>71.09</v>
      </c>
      <c r="G186" s="21">
        <f t="shared" si="23"/>
        <v>509.3</v>
      </c>
      <c r="H186" s="21">
        <f t="shared" si="23"/>
        <v>0.18</v>
      </c>
      <c r="I186" s="21">
        <f t="shared" si="23"/>
        <v>0.42</v>
      </c>
      <c r="J186" s="21">
        <f t="shared" si="23"/>
        <v>58.63</v>
      </c>
      <c r="K186" s="21">
        <f t="shared" si="23"/>
        <v>0.16</v>
      </c>
      <c r="L186" s="21">
        <f t="shared" si="23"/>
        <v>4.16</v>
      </c>
      <c r="M186" s="21">
        <f t="shared" si="23"/>
        <v>562.26</v>
      </c>
      <c r="N186" s="21">
        <f t="shared" si="23"/>
        <v>364.23</v>
      </c>
      <c r="O186" s="21">
        <f t="shared" si="23"/>
        <v>393.6</v>
      </c>
      <c r="P186" s="21">
        <f t="shared" si="23"/>
        <v>89.76</v>
      </c>
      <c r="Q186" s="21">
        <f t="shared" si="23"/>
        <v>447.12</v>
      </c>
      <c r="R186" s="21">
        <f t="shared" si="23"/>
        <v>3.95</v>
      </c>
      <c r="S186" s="21">
        <f t="shared" si="23"/>
        <v>30.87</v>
      </c>
      <c r="T186" s="21">
        <f t="shared" si="23"/>
        <v>46.9</v>
      </c>
      <c r="U186" s="21">
        <f t="shared" si="23"/>
        <v>60.23</v>
      </c>
    </row>
    <row r="187" ht="21" customHeight="1" spans="1:21">
      <c r="A187" s="22"/>
      <c r="B187" s="36" t="s">
        <v>46</v>
      </c>
      <c r="C187" s="36">
        <f>C186</f>
        <v>514</v>
      </c>
      <c r="D187" s="36">
        <f>D186</f>
        <v>16.44</v>
      </c>
      <c r="E187" s="36">
        <f t="shared" ref="E187:U187" si="24">E186</f>
        <v>15.95</v>
      </c>
      <c r="F187" s="36">
        <f t="shared" si="24"/>
        <v>71.09</v>
      </c>
      <c r="G187" s="36">
        <f t="shared" si="24"/>
        <v>509.3</v>
      </c>
      <c r="H187" s="36">
        <f t="shared" si="24"/>
        <v>0.18</v>
      </c>
      <c r="I187" s="36">
        <f t="shared" si="24"/>
        <v>0.42</v>
      </c>
      <c r="J187" s="36">
        <f t="shared" si="24"/>
        <v>58.63</v>
      </c>
      <c r="K187" s="36">
        <f t="shared" si="24"/>
        <v>0.16</v>
      </c>
      <c r="L187" s="36">
        <f t="shared" si="24"/>
        <v>4.16</v>
      </c>
      <c r="M187" s="36">
        <f t="shared" si="24"/>
        <v>562.26</v>
      </c>
      <c r="N187" s="36">
        <f t="shared" si="24"/>
        <v>364.23</v>
      </c>
      <c r="O187" s="36">
        <f t="shared" si="24"/>
        <v>393.6</v>
      </c>
      <c r="P187" s="36">
        <f t="shared" si="24"/>
        <v>89.76</v>
      </c>
      <c r="Q187" s="36">
        <f t="shared" si="24"/>
        <v>447.12</v>
      </c>
      <c r="R187" s="36">
        <f t="shared" si="24"/>
        <v>3.95</v>
      </c>
      <c r="S187" s="36">
        <f t="shared" si="24"/>
        <v>30.87</v>
      </c>
      <c r="T187" s="36">
        <f t="shared" si="24"/>
        <v>46.9</v>
      </c>
      <c r="U187" s="36">
        <f t="shared" si="24"/>
        <v>60.23</v>
      </c>
    </row>
    <row r="188" ht="21" customHeight="1"/>
    <row r="189" spans="1:21">
      <c r="A189" s="49"/>
      <c r="B189" s="49"/>
      <c r="C189" s="49"/>
      <c r="D189" s="50" t="s">
        <v>135</v>
      </c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49"/>
      <c r="Q189" s="49"/>
      <c r="R189" s="49"/>
      <c r="S189" s="49"/>
      <c r="T189" s="49"/>
      <c r="U189" s="49"/>
    </row>
    <row r="190" spans="1:21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49"/>
      <c r="U190" s="49"/>
    </row>
    <row r="191" ht="15.75" spans="1:21">
      <c r="A191" s="49"/>
      <c r="B191" s="52" t="s">
        <v>136</v>
      </c>
      <c r="C191" s="10" t="s">
        <v>7</v>
      </c>
      <c r="D191" s="10"/>
      <c r="E191" s="10"/>
      <c r="F191" s="15" t="s">
        <v>8</v>
      </c>
      <c r="G191" s="53" t="s">
        <v>9</v>
      </c>
      <c r="H191" s="53"/>
      <c r="I191" s="53"/>
      <c r="J191" s="53"/>
      <c r="K191" s="53"/>
      <c r="L191" s="53" t="s">
        <v>10</v>
      </c>
      <c r="M191" s="53"/>
      <c r="N191" s="53"/>
      <c r="O191" s="53"/>
      <c r="P191" s="53"/>
      <c r="Q191" s="53"/>
      <c r="R191" s="53"/>
      <c r="S191" s="53"/>
      <c r="T191" s="53"/>
      <c r="U191" s="49"/>
    </row>
    <row r="192" ht="30" spans="1:21">
      <c r="A192" s="49"/>
      <c r="B192" s="52"/>
      <c r="C192" s="54" t="s">
        <v>11</v>
      </c>
      <c r="D192" s="55" t="s">
        <v>12</v>
      </c>
      <c r="E192" s="55" t="s">
        <v>13</v>
      </c>
      <c r="F192" s="20"/>
      <c r="G192" s="10" t="s">
        <v>14</v>
      </c>
      <c r="H192" s="10" t="s">
        <v>15</v>
      </c>
      <c r="I192" s="10" t="s">
        <v>16</v>
      </c>
      <c r="J192" s="10" t="s">
        <v>17</v>
      </c>
      <c r="K192" s="10" t="s">
        <v>18</v>
      </c>
      <c r="L192" s="10" t="s">
        <v>19</v>
      </c>
      <c r="M192" s="10" t="s">
        <v>20</v>
      </c>
      <c r="N192" s="10" t="s">
        <v>21</v>
      </c>
      <c r="O192" s="10" t="s">
        <v>22</v>
      </c>
      <c r="P192" s="10" t="s">
        <v>23</v>
      </c>
      <c r="Q192" s="10" t="s">
        <v>24</v>
      </c>
      <c r="R192" s="10" t="s">
        <v>25</v>
      </c>
      <c r="S192" s="10" t="s">
        <v>26</v>
      </c>
      <c r="T192" s="10" t="s">
        <v>27</v>
      </c>
      <c r="U192" s="49"/>
    </row>
    <row r="193" spans="2:20">
      <c r="B193" s="52"/>
      <c r="C193" s="10" t="s">
        <v>28</v>
      </c>
      <c r="D193" s="10" t="s">
        <v>28</v>
      </c>
      <c r="E193" s="10" t="s">
        <v>28</v>
      </c>
      <c r="F193" s="14" t="s">
        <v>29</v>
      </c>
      <c r="G193" s="10" t="s">
        <v>30</v>
      </c>
      <c r="H193" s="10" t="s">
        <v>30</v>
      </c>
      <c r="I193" s="10" t="s">
        <v>31</v>
      </c>
      <c r="J193" s="10" t="s">
        <v>32</v>
      </c>
      <c r="K193" s="10" t="s">
        <v>30</v>
      </c>
      <c r="L193" s="10" t="s">
        <v>30</v>
      </c>
      <c r="M193" s="10" t="s">
        <v>30</v>
      </c>
      <c r="N193" s="10" t="s">
        <v>30</v>
      </c>
      <c r="O193" s="10" t="s">
        <v>30</v>
      </c>
      <c r="P193" s="10" t="s">
        <v>30</v>
      </c>
      <c r="Q193" s="10" t="s">
        <v>30</v>
      </c>
      <c r="R193" s="10" t="s">
        <v>32</v>
      </c>
      <c r="S193" s="10" t="s">
        <v>32</v>
      </c>
      <c r="T193" s="10" t="s">
        <v>32</v>
      </c>
    </row>
    <row r="194" spans="2:21">
      <c r="B194" s="29" t="s">
        <v>137</v>
      </c>
      <c r="C194" s="57">
        <f t="shared" ref="C194:T194" si="25">D20+D36+D52+D67+D81+D96+D110+D125+D140+D155+D171+D187</f>
        <v>217.56</v>
      </c>
      <c r="D194" s="57">
        <f t="shared" si="25"/>
        <v>212.99</v>
      </c>
      <c r="E194" s="57">
        <f t="shared" si="25"/>
        <v>891.74</v>
      </c>
      <c r="F194" s="57">
        <f t="shared" si="25"/>
        <v>6463.9</v>
      </c>
      <c r="G194" s="57">
        <f t="shared" si="25"/>
        <v>2.861</v>
      </c>
      <c r="H194" s="57">
        <f t="shared" si="25"/>
        <v>2.494</v>
      </c>
      <c r="I194" s="57">
        <f t="shared" si="25"/>
        <v>2007.616</v>
      </c>
      <c r="J194" s="57">
        <f t="shared" si="25"/>
        <v>2.22</v>
      </c>
      <c r="K194" s="57">
        <f t="shared" si="25"/>
        <v>120.63</v>
      </c>
      <c r="L194" s="57">
        <f t="shared" si="25"/>
        <v>6666.928</v>
      </c>
      <c r="M194" s="57">
        <f t="shared" si="25"/>
        <v>6628.47</v>
      </c>
      <c r="N194" s="57">
        <f t="shared" si="25"/>
        <v>2854.787</v>
      </c>
      <c r="O194" s="57">
        <f t="shared" si="25"/>
        <v>1299.394</v>
      </c>
      <c r="P194" s="57">
        <f t="shared" si="25"/>
        <v>3979.978</v>
      </c>
      <c r="Q194" s="57">
        <f t="shared" si="25"/>
        <v>67.278</v>
      </c>
      <c r="R194" s="57">
        <f t="shared" si="25"/>
        <v>566.55</v>
      </c>
      <c r="S194" s="57">
        <f t="shared" si="25"/>
        <v>223.78</v>
      </c>
      <c r="T194" s="57">
        <f t="shared" si="25"/>
        <v>1408.38</v>
      </c>
      <c r="U194" s="6"/>
    </row>
    <row r="195" customHeight="1" spans="2:21">
      <c r="B195" s="29" t="s">
        <v>138</v>
      </c>
      <c r="C195" s="58">
        <f>C194/12</f>
        <v>18.13</v>
      </c>
      <c r="D195" s="58">
        <f t="shared" ref="D195:T195" si="26">D194/12</f>
        <v>17.7491666666667</v>
      </c>
      <c r="E195" s="57">
        <f t="shared" si="26"/>
        <v>74.3116666666667</v>
      </c>
      <c r="F195" s="57">
        <f t="shared" si="26"/>
        <v>538.658333333333</v>
      </c>
      <c r="G195" s="58">
        <f t="shared" si="26"/>
        <v>0.238416666666667</v>
      </c>
      <c r="H195" s="58">
        <f t="shared" si="26"/>
        <v>0.207833333333333</v>
      </c>
      <c r="I195" s="57">
        <f t="shared" si="26"/>
        <v>167.301333333333</v>
      </c>
      <c r="J195" s="58">
        <f t="shared" si="26"/>
        <v>0.185</v>
      </c>
      <c r="K195" s="57">
        <f t="shared" si="26"/>
        <v>10.0525</v>
      </c>
      <c r="L195" s="57">
        <f t="shared" si="26"/>
        <v>555.577333333333</v>
      </c>
      <c r="M195" s="57">
        <f t="shared" si="26"/>
        <v>552.3725</v>
      </c>
      <c r="N195" s="57">
        <f t="shared" si="26"/>
        <v>237.898916666667</v>
      </c>
      <c r="O195" s="57">
        <f t="shared" si="26"/>
        <v>108.282833333333</v>
      </c>
      <c r="P195" s="57">
        <f t="shared" si="26"/>
        <v>331.664833333333</v>
      </c>
      <c r="Q195" s="58">
        <f t="shared" si="26"/>
        <v>5.6065</v>
      </c>
      <c r="R195" s="57">
        <f t="shared" si="26"/>
        <v>47.2125</v>
      </c>
      <c r="S195" s="57">
        <f t="shared" si="26"/>
        <v>18.6483333333333</v>
      </c>
      <c r="T195" s="57">
        <f t="shared" si="26"/>
        <v>117.365</v>
      </c>
      <c r="U195" s="6"/>
    </row>
    <row r="196" ht="43.5" customHeight="1" spans="2:21">
      <c r="B196" s="31" t="s">
        <v>139</v>
      </c>
      <c r="C196" s="59">
        <v>15.16</v>
      </c>
      <c r="D196" s="59">
        <f>D194*9/F194*100</f>
        <v>29.6556258605486</v>
      </c>
      <c r="E196" s="59">
        <f>E194*4*100/F194</f>
        <v>55.1827843871347</v>
      </c>
      <c r="F196" s="60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8" spans="3:20">
      <c r="C198" s="61" t="s">
        <v>140</v>
      </c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</row>
    <row r="200" spans="2:4">
      <c r="B200" s="21" t="s">
        <v>141</v>
      </c>
      <c r="C200" s="10" t="s">
        <v>34</v>
      </c>
      <c r="D200" s="10"/>
    </row>
    <row r="201" ht="19.5" customHeight="1" spans="2:4">
      <c r="B201" s="29" t="s">
        <v>142</v>
      </c>
      <c r="C201" s="62">
        <f>(C187+C171+C155+C140+C125+C110+C96+C81+C67+C52+C36+C20)/12</f>
        <v>579.5</v>
      </c>
      <c r="D201" s="62"/>
    </row>
    <row r="202" ht="18.75" customHeight="1"/>
    <row r="203" spans="2:10">
      <c r="B203" s="63" t="s">
        <v>143</v>
      </c>
      <c r="C203" s="51"/>
      <c r="D203" s="51"/>
      <c r="E203" s="51"/>
      <c r="F203" s="51"/>
      <c r="G203" s="51"/>
      <c r="H203" s="51"/>
      <c r="I203" s="51"/>
      <c r="J203" s="51"/>
    </row>
  </sheetData>
  <sheetProtection formatCells="0" formatColumns="0" formatRows="0" insertRows="0" insertColumns="0" insertHyperlinks="0" deleteColumns="0" deleteRows="0" sort="0" autoFilter="0" pivotTables="0"/>
  <mergeCells count="114">
    <mergeCell ref="A1:B1"/>
    <mergeCell ref="O1:U1"/>
    <mergeCell ref="A2:G2"/>
    <mergeCell ref="O2:U2"/>
    <mergeCell ref="A3:G3"/>
    <mergeCell ref="O3:U3"/>
    <mergeCell ref="A6:U6"/>
    <mergeCell ref="A8:U8"/>
    <mergeCell ref="D9:F9"/>
    <mergeCell ref="H9:L9"/>
    <mergeCell ref="M9:U9"/>
    <mergeCell ref="A22:U22"/>
    <mergeCell ref="D23:F23"/>
    <mergeCell ref="H23:L23"/>
    <mergeCell ref="M23:U23"/>
    <mergeCell ref="A38:U38"/>
    <mergeCell ref="D39:F39"/>
    <mergeCell ref="H39:L39"/>
    <mergeCell ref="M39:U39"/>
    <mergeCell ref="A54:U54"/>
    <mergeCell ref="D55:F55"/>
    <mergeCell ref="H55:L55"/>
    <mergeCell ref="M55:U55"/>
    <mergeCell ref="A69:U69"/>
    <mergeCell ref="D70:F70"/>
    <mergeCell ref="H70:L70"/>
    <mergeCell ref="M70:U70"/>
    <mergeCell ref="A83:U83"/>
    <mergeCell ref="D84:F84"/>
    <mergeCell ref="H84:L84"/>
    <mergeCell ref="M84:U84"/>
    <mergeCell ref="A98:U98"/>
    <mergeCell ref="D99:F99"/>
    <mergeCell ref="H99:L99"/>
    <mergeCell ref="M99:U99"/>
    <mergeCell ref="A112:U112"/>
    <mergeCell ref="D113:F113"/>
    <mergeCell ref="H113:L113"/>
    <mergeCell ref="M113:U113"/>
    <mergeCell ref="A127:U127"/>
    <mergeCell ref="D128:F128"/>
    <mergeCell ref="H128:L128"/>
    <mergeCell ref="M128:U128"/>
    <mergeCell ref="A142:U142"/>
    <mergeCell ref="D143:F143"/>
    <mergeCell ref="H143:L143"/>
    <mergeCell ref="M143:U143"/>
    <mergeCell ref="A157:U157"/>
    <mergeCell ref="D158:F158"/>
    <mergeCell ref="H158:L158"/>
    <mergeCell ref="M158:U158"/>
    <mergeCell ref="A173:U173"/>
    <mergeCell ref="D174:F174"/>
    <mergeCell ref="H174:L174"/>
    <mergeCell ref="M174:U174"/>
    <mergeCell ref="D189:O189"/>
    <mergeCell ref="A190:S190"/>
    <mergeCell ref="C191:E191"/>
    <mergeCell ref="G191:K191"/>
    <mergeCell ref="L191:T191"/>
    <mergeCell ref="C198:T198"/>
    <mergeCell ref="C200:D200"/>
    <mergeCell ref="C201:D201"/>
    <mergeCell ref="B203:J203"/>
    <mergeCell ref="A9:A10"/>
    <mergeCell ref="A23:A24"/>
    <mergeCell ref="A39:A40"/>
    <mergeCell ref="A55:A56"/>
    <mergeCell ref="A70:A71"/>
    <mergeCell ref="A84:A85"/>
    <mergeCell ref="A99:A100"/>
    <mergeCell ref="A113:A114"/>
    <mergeCell ref="A128:A129"/>
    <mergeCell ref="A143:A144"/>
    <mergeCell ref="A158:A159"/>
    <mergeCell ref="A174:A175"/>
    <mergeCell ref="B9:B10"/>
    <mergeCell ref="B23:B24"/>
    <mergeCell ref="B39:B40"/>
    <mergeCell ref="B55:B56"/>
    <mergeCell ref="B70:B71"/>
    <mergeCell ref="B84:B85"/>
    <mergeCell ref="B99:B100"/>
    <mergeCell ref="B113:B114"/>
    <mergeCell ref="B128:B129"/>
    <mergeCell ref="B143:B144"/>
    <mergeCell ref="B158:B159"/>
    <mergeCell ref="B174:B175"/>
    <mergeCell ref="B191:B193"/>
    <mergeCell ref="C9:C10"/>
    <mergeCell ref="C23:C24"/>
    <mergeCell ref="C39:C40"/>
    <mergeCell ref="C55:C56"/>
    <mergeCell ref="C70:C71"/>
    <mergeCell ref="C84:C85"/>
    <mergeCell ref="C99:C100"/>
    <mergeCell ref="C113:C114"/>
    <mergeCell ref="C128:C129"/>
    <mergeCell ref="C143:C144"/>
    <mergeCell ref="C158:C159"/>
    <mergeCell ref="C174:C175"/>
    <mergeCell ref="F191:F192"/>
    <mergeCell ref="G9:G10"/>
    <mergeCell ref="G23:G24"/>
    <mergeCell ref="G39:G40"/>
    <mergeCell ref="G55:G56"/>
    <mergeCell ref="G70:G71"/>
    <mergeCell ref="G84:G85"/>
    <mergeCell ref="G99:G100"/>
    <mergeCell ref="G113:G114"/>
    <mergeCell ref="G128:G129"/>
    <mergeCell ref="G143:G144"/>
    <mergeCell ref="G158:G159"/>
    <mergeCell ref="G174:G175"/>
  </mergeCells>
  <pageMargins left="0.708661417322835" right="0.708661417322835" top="0.748031496062992" bottom="0.748031496062992" header="0.31496062992126" footer="0.31496062992126"/>
  <pageSetup paperSize="9" scale="65" orientation="landscape"/>
  <headerFooter>
    <oddFooter>&amp;R&amp;12&amp;P</oddFooter>
  </headerFooter>
  <rowBreaks count="11" manualBreakCount="11">
    <brk id="21" max="20" man="1"/>
    <brk id="37" max="20" man="1"/>
    <brk id="53" max="20" man="1"/>
    <brk id="68" max="20" man="1"/>
    <brk id="82" max="20" man="1"/>
    <brk id="97" max="20" man="1"/>
    <brk id="111" max="20" man="1"/>
    <brk id="126" max="20" man="1"/>
    <brk id="141" max="20" man="1"/>
    <brk id="156" max="20" man="1"/>
    <brk id="17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7-10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Гульнара Ярмиев�</cp:lastModifiedBy>
  <dcterms:created xsi:type="dcterms:W3CDTF">2021-09-10T05:35:00Z</dcterms:created>
  <cp:lastPrinted>2024-01-09T08:47:00Z</cp:lastPrinted>
  <dcterms:modified xsi:type="dcterms:W3CDTF">2026-03-01T19:08:03Z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B6A936CAFBA54B0CB66AF09E35819521_12</vt:lpwstr>
  </property>
  <property fmtid="{D5CDD505-2E9C-101B-9397-08002B2CF9AE}" pid="3" name="KSOProductBuildVer">
    <vt:lpwstr>1049-12.2.0.23196</vt:lpwstr>
  </property>
</Properties>
</file>