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/>
  <bookViews>
    <workbookView xWindow="630" yWindow="600" windowWidth="15015" windowHeight="13680"/>
  </bookViews>
  <sheets>
    <sheet name="11-18 лет" sheetId="37" r:id="rId1"/>
  </sheets>
  <definedNames>
    <definedName name="_xlnm.Print_Area" localSheetId="0">'11-18 лет'!$A$1:$U$174</definedName>
  </definedNames>
  <calcPr calcId="125725"/>
</workbook>
</file>

<file path=xl/calcChain.xml><?xml version="1.0" encoding="utf-8"?>
<calcChain xmlns="http://schemas.openxmlformats.org/spreadsheetml/2006/main">
  <c r="D197" i="37"/>
  <c r="G155"/>
  <c r="E171"/>
  <c r="F171"/>
  <c r="G171"/>
  <c r="H171"/>
  <c r="I171"/>
  <c r="J171"/>
  <c r="K171"/>
  <c r="L171"/>
  <c r="M171"/>
  <c r="N171"/>
  <c r="O171"/>
  <c r="P171"/>
  <c r="Q171"/>
  <c r="R171"/>
  <c r="S171"/>
  <c r="T171"/>
  <c r="U171"/>
  <c r="D171"/>
  <c r="E155"/>
  <c r="F155"/>
  <c r="H155"/>
  <c r="I155"/>
  <c r="J155"/>
  <c r="K155"/>
  <c r="L155"/>
  <c r="M155"/>
  <c r="N155"/>
  <c r="O155"/>
  <c r="P155"/>
  <c r="Q155"/>
  <c r="R155"/>
  <c r="S155"/>
  <c r="T155"/>
  <c r="U155"/>
  <c r="D155"/>
  <c r="E35"/>
  <c r="F35"/>
  <c r="G35"/>
  <c r="H35"/>
  <c r="I35"/>
  <c r="J35"/>
  <c r="K35"/>
  <c r="L35"/>
  <c r="M35"/>
  <c r="N35"/>
  <c r="O35"/>
  <c r="P35"/>
  <c r="Q35"/>
  <c r="R35"/>
  <c r="S35"/>
  <c r="T35"/>
  <c r="U35"/>
  <c r="D35"/>
  <c r="U188" l="1"/>
  <c r="U189" s="1"/>
  <c r="T188"/>
  <c r="T189" s="1"/>
  <c r="S188"/>
  <c r="S189" s="1"/>
  <c r="R188"/>
  <c r="R189" s="1"/>
  <c r="Q188"/>
  <c r="Q189" s="1"/>
  <c r="P188"/>
  <c r="P189" s="1"/>
  <c r="O188"/>
  <c r="O189" s="1"/>
  <c r="N188"/>
  <c r="N189" s="1"/>
  <c r="M188"/>
  <c r="M189" s="1"/>
  <c r="L188"/>
  <c r="L189" s="1"/>
  <c r="K188"/>
  <c r="K189" s="1"/>
  <c r="J188"/>
  <c r="J189" s="1"/>
  <c r="I188"/>
  <c r="I189" s="1"/>
  <c r="H188"/>
  <c r="H189" s="1"/>
  <c r="G188"/>
  <c r="G189" s="1"/>
  <c r="F188"/>
  <c r="F189" s="1"/>
  <c r="E188"/>
  <c r="E189" s="1"/>
  <c r="D188"/>
  <c r="D189" s="1"/>
  <c r="C189"/>
  <c r="U95"/>
  <c r="U96" s="1"/>
  <c r="T95"/>
  <c r="T96" s="1"/>
  <c r="S95"/>
  <c r="S96" s="1"/>
  <c r="R95"/>
  <c r="R96" s="1"/>
  <c r="Q95"/>
  <c r="Q96" s="1"/>
  <c r="P95"/>
  <c r="P96" s="1"/>
  <c r="O95"/>
  <c r="O96" s="1"/>
  <c r="N95"/>
  <c r="N96" s="1"/>
  <c r="M95"/>
  <c r="M96" s="1"/>
  <c r="L95"/>
  <c r="L96" s="1"/>
  <c r="K95"/>
  <c r="K96" s="1"/>
  <c r="J95"/>
  <c r="J96" s="1"/>
  <c r="I95"/>
  <c r="I96" s="1"/>
  <c r="H95"/>
  <c r="H96" s="1"/>
  <c r="G95"/>
  <c r="G96" s="1"/>
  <c r="F95"/>
  <c r="F96" s="1"/>
  <c r="E95"/>
  <c r="E96" s="1"/>
  <c r="D95"/>
  <c r="D96" s="1"/>
  <c r="C95"/>
  <c r="C96" s="1"/>
  <c r="E140" l="1"/>
  <c r="F140"/>
  <c r="G140"/>
  <c r="H140"/>
  <c r="I140"/>
  <c r="J140"/>
  <c r="K140"/>
  <c r="L140"/>
  <c r="M140"/>
  <c r="N140"/>
  <c r="O140"/>
  <c r="P140"/>
  <c r="Q140"/>
  <c r="R140"/>
  <c r="S140"/>
  <c r="T140"/>
  <c r="U140"/>
  <c r="D140"/>
  <c r="E51" l="1"/>
  <c r="F51"/>
  <c r="G51"/>
  <c r="H51"/>
  <c r="I51"/>
  <c r="J51"/>
  <c r="K51"/>
  <c r="L51"/>
  <c r="M51"/>
  <c r="N51"/>
  <c r="O51"/>
  <c r="P51"/>
  <c r="Q51"/>
  <c r="R51"/>
  <c r="S51"/>
  <c r="T51"/>
  <c r="U51"/>
  <c r="D51"/>
  <c r="C19" l="1"/>
  <c r="D19"/>
  <c r="E125" l="1"/>
  <c r="F125"/>
  <c r="G125"/>
  <c r="H125"/>
  <c r="I125"/>
  <c r="J125"/>
  <c r="K125"/>
  <c r="L125"/>
  <c r="M125"/>
  <c r="N125"/>
  <c r="O125"/>
  <c r="P125"/>
  <c r="Q125"/>
  <c r="R125"/>
  <c r="S125"/>
  <c r="T125"/>
  <c r="U125"/>
  <c r="D125"/>
  <c r="E19"/>
  <c r="F19"/>
  <c r="G19"/>
  <c r="H19"/>
  <c r="I19"/>
  <c r="J19"/>
  <c r="K19"/>
  <c r="L19"/>
  <c r="M19"/>
  <c r="N19"/>
  <c r="O19"/>
  <c r="P19"/>
  <c r="Q19"/>
  <c r="R19"/>
  <c r="S19"/>
  <c r="T19"/>
  <c r="U19"/>
  <c r="D66" l="1"/>
  <c r="C126" l="1"/>
  <c r="D110" l="1"/>
  <c r="E80"/>
  <c r="F80"/>
  <c r="G80"/>
  <c r="H80"/>
  <c r="I80"/>
  <c r="J80"/>
  <c r="K80"/>
  <c r="L80"/>
  <c r="M80"/>
  <c r="N80"/>
  <c r="O80"/>
  <c r="P80"/>
  <c r="Q80"/>
  <c r="R80"/>
  <c r="S80"/>
  <c r="T80"/>
  <c r="U80"/>
  <c r="D80"/>
  <c r="C81"/>
  <c r="E66"/>
  <c r="F66"/>
  <c r="G66"/>
  <c r="H66"/>
  <c r="I66"/>
  <c r="J66"/>
  <c r="K66"/>
  <c r="L66"/>
  <c r="M66"/>
  <c r="N66"/>
  <c r="O66"/>
  <c r="P66"/>
  <c r="Q66"/>
  <c r="R66"/>
  <c r="S66"/>
  <c r="T66"/>
  <c r="U66"/>
  <c r="D67"/>
  <c r="F20" l="1"/>
  <c r="G20"/>
  <c r="H20"/>
  <c r="I20"/>
  <c r="J20"/>
  <c r="K20"/>
  <c r="L20"/>
  <c r="M20"/>
  <c r="N20"/>
  <c r="O20"/>
  <c r="P20"/>
  <c r="Q20"/>
  <c r="R20"/>
  <c r="S20"/>
  <c r="T20"/>
  <c r="D20"/>
  <c r="E20"/>
  <c r="U20"/>
  <c r="C20"/>
  <c r="G110" l="1"/>
  <c r="U110"/>
  <c r="T110"/>
  <c r="S110"/>
  <c r="R110"/>
  <c r="Q110"/>
  <c r="P110"/>
  <c r="O110"/>
  <c r="N110"/>
  <c r="M110"/>
  <c r="L110"/>
  <c r="K110"/>
  <c r="J110"/>
  <c r="I110"/>
  <c r="H110"/>
  <c r="F110"/>
  <c r="E110"/>
  <c r="C36" l="1"/>
  <c r="C141"/>
  <c r="D156"/>
  <c r="C156"/>
  <c r="G67" l="1"/>
  <c r="C52"/>
  <c r="U172" l="1"/>
  <c r="T172"/>
  <c r="S172"/>
  <c r="R172"/>
  <c r="Q172"/>
  <c r="P172"/>
  <c r="O172"/>
  <c r="N172"/>
  <c r="M172"/>
  <c r="L172"/>
  <c r="K172"/>
  <c r="J172"/>
  <c r="I172"/>
  <c r="H172"/>
  <c r="G172"/>
  <c r="F172"/>
  <c r="E172"/>
  <c r="D172"/>
  <c r="C172"/>
  <c r="U156"/>
  <c r="T156"/>
  <c r="S156"/>
  <c r="R156"/>
  <c r="Q156"/>
  <c r="P156"/>
  <c r="O156"/>
  <c r="N156"/>
  <c r="M156"/>
  <c r="L156"/>
  <c r="K156"/>
  <c r="J156"/>
  <c r="I156"/>
  <c r="H156"/>
  <c r="G156"/>
  <c r="F156"/>
  <c r="E156"/>
  <c r="U141"/>
  <c r="T141"/>
  <c r="S141"/>
  <c r="R141"/>
  <c r="Q141"/>
  <c r="P141"/>
  <c r="O141"/>
  <c r="N141"/>
  <c r="M141"/>
  <c r="L141"/>
  <c r="K141"/>
  <c r="J141"/>
  <c r="I141"/>
  <c r="H141"/>
  <c r="G141"/>
  <c r="F141"/>
  <c r="E141"/>
  <c r="D141"/>
  <c r="U126"/>
  <c r="T126"/>
  <c r="S126"/>
  <c r="R126"/>
  <c r="Q126"/>
  <c r="P126"/>
  <c r="O126"/>
  <c r="N126"/>
  <c r="M126"/>
  <c r="L126"/>
  <c r="K126"/>
  <c r="J126"/>
  <c r="I126"/>
  <c r="H126"/>
  <c r="G126"/>
  <c r="F126"/>
  <c r="E126"/>
  <c r="D126"/>
  <c r="U111"/>
  <c r="T111"/>
  <c r="S111"/>
  <c r="R111"/>
  <c r="Q111"/>
  <c r="P111"/>
  <c r="O111"/>
  <c r="N111"/>
  <c r="M111"/>
  <c r="L111"/>
  <c r="K111"/>
  <c r="J111"/>
  <c r="I111"/>
  <c r="H111"/>
  <c r="G111"/>
  <c r="F111"/>
  <c r="E111"/>
  <c r="D111"/>
  <c r="C111"/>
  <c r="C202" s="1"/>
  <c r="U81"/>
  <c r="T81"/>
  <c r="S81"/>
  <c r="R81"/>
  <c r="Q81"/>
  <c r="P81"/>
  <c r="O81"/>
  <c r="N81"/>
  <c r="M81"/>
  <c r="L81"/>
  <c r="K81"/>
  <c r="J81"/>
  <c r="I81"/>
  <c r="H81"/>
  <c r="G81"/>
  <c r="F81"/>
  <c r="E81"/>
  <c r="D81"/>
  <c r="U67"/>
  <c r="T67"/>
  <c r="S67"/>
  <c r="R67"/>
  <c r="Q67"/>
  <c r="P67"/>
  <c r="O67"/>
  <c r="N67"/>
  <c r="M67"/>
  <c r="L67"/>
  <c r="K67"/>
  <c r="J67"/>
  <c r="I67"/>
  <c r="H67"/>
  <c r="F67"/>
  <c r="E67"/>
  <c r="C67"/>
  <c r="U52"/>
  <c r="T52"/>
  <c r="S52"/>
  <c r="R52"/>
  <c r="Q52"/>
  <c r="P52"/>
  <c r="O52"/>
  <c r="N52"/>
  <c r="M52"/>
  <c r="L52"/>
  <c r="K52"/>
  <c r="J52"/>
  <c r="I52"/>
  <c r="H52"/>
  <c r="G52"/>
  <c r="F52"/>
  <c r="E52"/>
  <c r="D52"/>
  <c r="U36"/>
  <c r="T36"/>
  <c r="S36"/>
  <c r="R36"/>
  <c r="Q36"/>
  <c r="P36"/>
  <c r="O36"/>
  <c r="N36"/>
  <c r="M36"/>
  <c r="L36"/>
  <c r="K36"/>
  <c r="J36"/>
  <c r="I36"/>
  <c r="H36"/>
  <c r="G36"/>
  <c r="F36"/>
  <c r="E36"/>
  <c r="D36"/>
  <c r="D195" l="1"/>
  <c r="D196" s="1"/>
  <c r="L195"/>
  <c r="L196" s="1"/>
  <c r="P195"/>
  <c r="P196" s="1"/>
  <c r="T195"/>
  <c r="T196" s="1"/>
  <c r="H195"/>
  <c r="H196" s="1"/>
  <c r="G195"/>
  <c r="G196" s="1"/>
  <c r="K195"/>
  <c r="K196" s="1"/>
  <c r="O195"/>
  <c r="O196" s="1"/>
  <c r="S195"/>
  <c r="S196" s="1"/>
  <c r="F195"/>
  <c r="F196" s="1"/>
  <c r="J195"/>
  <c r="J196" s="1"/>
  <c r="N195"/>
  <c r="N196" s="1"/>
  <c r="R195"/>
  <c r="R196" s="1"/>
  <c r="E195"/>
  <c r="E196" s="1"/>
  <c r="I195"/>
  <c r="I196" s="1"/>
  <c r="M195"/>
  <c r="M196" s="1"/>
  <c r="Q195"/>
  <c r="Q196" s="1"/>
  <c r="C195"/>
  <c r="C196" s="1"/>
  <c r="E197" l="1"/>
</calcChain>
</file>

<file path=xl/sharedStrings.xml><?xml version="1.0" encoding="utf-8"?>
<sst xmlns="http://schemas.openxmlformats.org/spreadsheetml/2006/main" count="797" uniqueCount="140">
  <si>
    <t>№ рецептуры</t>
  </si>
  <si>
    <t>Масса</t>
  </si>
  <si>
    <t>Белки</t>
  </si>
  <si>
    <t>Жиры</t>
  </si>
  <si>
    <t>Углеводы</t>
  </si>
  <si>
    <t>Энергетическая ценность</t>
  </si>
  <si>
    <t>B1</t>
  </si>
  <si>
    <t>B2</t>
  </si>
  <si>
    <t>A</t>
  </si>
  <si>
    <t>D</t>
  </si>
  <si>
    <t>C</t>
  </si>
  <si>
    <t>Na</t>
  </si>
  <si>
    <t>K</t>
  </si>
  <si>
    <t>Ca</t>
  </si>
  <si>
    <t>Mg</t>
  </si>
  <si>
    <t>P</t>
  </si>
  <si>
    <t>Fe</t>
  </si>
  <si>
    <t>I</t>
  </si>
  <si>
    <t>Se</t>
  </si>
  <si>
    <t>F</t>
  </si>
  <si>
    <t>г</t>
  </si>
  <si>
    <t>ккал</t>
  </si>
  <si>
    <t>мг</t>
  </si>
  <si>
    <t>мкг рет.экв</t>
  </si>
  <si>
    <t>мкг</t>
  </si>
  <si>
    <t>Понедельник, 1 неделя</t>
  </si>
  <si>
    <t>54-4г-2020</t>
  </si>
  <si>
    <t>Каша гречневая рассыпчатая</t>
  </si>
  <si>
    <t>54-4гн-2020</t>
  </si>
  <si>
    <t>Чай с молоком и сахаром</t>
  </si>
  <si>
    <t>Пром.</t>
  </si>
  <si>
    <t>Хлеб пшеничный</t>
  </si>
  <si>
    <t>Хлеб ржаной</t>
  </si>
  <si>
    <t>Итого за Завтрак</t>
  </si>
  <si>
    <t>Итого за день</t>
  </si>
  <si>
    <t>Вторник, 1 неделя</t>
  </si>
  <si>
    <t>54-21гн-2020</t>
  </si>
  <si>
    <t>Среда, 1 неделя</t>
  </si>
  <si>
    <t>54-1г-2020</t>
  </si>
  <si>
    <t>Макароны отварные</t>
  </si>
  <si>
    <t xml:space="preserve">54-2м-2020 </t>
  </si>
  <si>
    <t>54-3гн-2020</t>
  </si>
  <si>
    <t>Чай с лимоном и сахаром</t>
  </si>
  <si>
    <t>Четверг, 1 неделя</t>
  </si>
  <si>
    <t>54-11г-2020</t>
  </si>
  <si>
    <t>Картофельное пюре</t>
  </si>
  <si>
    <t>54-2гн-2020</t>
  </si>
  <si>
    <t>Чай с сахаром</t>
  </si>
  <si>
    <t>Пятница, 1 неделя</t>
  </si>
  <si>
    <t>54-16з-2020</t>
  </si>
  <si>
    <t>Винегрет с растительным маслом</t>
  </si>
  <si>
    <t>Кофейный напиток с молоком</t>
  </si>
  <si>
    <t>Понедельник, 2 неделя</t>
  </si>
  <si>
    <t>Вторник, 2 неделя</t>
  </si>
  <si>
    <t>54-12м-2020</t>
  </si>
  <si>
    <t>Среда, 2 неделя</t>
  </si>
  <si>
    <t>Четверг, 2 неделя</t>
  </si>
  <si>
    <t>Пятница, 2 неделя</t>
  </si>
  <si>
    <t>54-7р-2020</t>
  </si>
  <si>
    <t>Рыба припущенная в молоко</t>
  </si>
  <si>
    <t>Салат из свеклы отварной с растительным маслом</t>
  </si>
  <si>
    <t>1 день, 1 неделя</t>
  </si>
  <si>
    <t xml:space="preserve">2 день, 1 неделя </t>
  </si>
  <si>
    <t xml:space="preserve">3 день, 1 неделя </t>
  </si>
  <si>
    <t xml:space="preserve">4 день, 1 неделя </t>
  </si>
  <si>
    <t xml:space="preserve">5 день, 1 неделя </t>
  </si>
  <si>
    <t xml:space="preserve">7 день, 2 неделя </t>
  </si>
  <si>
    <t xml:space="preserve">8 день, 2 неделя </t>
  </si>
  <si>
    <t>9 день, 2 неделя</t>
  </si>
  <si>
    <t xml:space="preserve">10 день, 2 неделя </t>
  </si>
  <si>
    <t xml:space="preserve">11 день, 2 неделя </t>
  </si>
  <si>
    <t>Витамины</t>
  </si>
  <si>
    <t>Минеральные вещества</t>
  </si>
  <si>
    <t>Прием пищи, наименование блюда</t>
  </si>
  <si>
    <t>Пищевые вещества</t>
  </si>
  <si>
    <t>ИТОГО</t>
  </si>
  <si>
    <t>Итого за весь период</t>
  </si>
  <si>
    <t>Среднее значение</t>
  </si>
  <si>
    <t>Содержание белков, жиров, углеводов в меню за период в % от калорийности</t>
  </si>
  <si>
    <t>СУММАРНЫЕ ОБЪЕМЫ БЛЮД ПО ПРИЕМАМ ПИЩИ (В ГРАММАХ)</t>
  </si>
  <si>
    <t>Возраст детей</t>
  </si>
  <si>
    <t>ИТОГО ПО  МЕНЮ</t>
  </si>
  <si>
    <t>Горячий завтрак</t>
  </si>
  <si>
    <t>СОГЛАСОВАНО</t>
  </si>
  <si>
    <t>УТВЕРЖДЕНО</t>
  </si>
  <si>
    <t>11-18</t>
  </si>
  <si>
    <t>11-18 лет</t>
  </si>
  <si>
    <t>170/50</t>
  </si>
  <si>
    <t>70/30</t>
  </si>
  <si>
    <t>Суп картофельный с вермишелью</t>
  </si>
  <si>
    <t>№ Т/к 100</t>
  </si>
  <si>
    <t>Булочка ванильная</t>
  </si>
  <si>
    <t>54-7з-2020</t>
  </si>
  <si>
    <t>Салат из белокочанной капусты с растительным маслом</t>
  </si>
  <si>
    <t>№Т/К 41</t>
  </si>
  <si>
    <t>Салат из моркови с сахаром и растительным маслом</t>
  </si>
  <si>
    <t>Т/к №290</t>
  </si>
  <si>
    <t>Птица тушеная</t>
  </si>
  <si>
    <t>54-9з-2020</t>
  </si>
  <si>
    <t>Салат из белокочанной капусты с морковью, яблоками и растительным маслом</t>
  </si>
  <si>
    <t>Т/к №430</t>
  </si>
  <si>
    <t>Чай с сахаром и яблоком</t>
  </si>
  <si>
    <t>54-11з-2020</t>
  </si>
  <si>
    <t>Салат из моркови с яблоками с растительным маслом</t>
  </si>
  <si>
    <t>54-13з-2020</t>
  </si>
  <si>
    <t xml:space="preserve">Гуляш из говядины </t>
  </si>
  <si>
    <t>60/40</t>
  </si>
  <si>
    <t>Плов с куринными грудками</t>
  </si>
  <si>
    <t>80/30</t>
  </si>
  <si>
    <t>т/к №296</t>
  </si>
  <si>
    <t>"Ёжики" мясные 2 шт</t>
  </si>
  <si>
    <t>т/к №410</t>
  </si>
  <si>
    <t>№Т/К 272</t>
  </si>
  <si>
    <t xml:space="preserve">Котлета мясная с соусом </t>
  </si>
  <si>
    <t>65/35</t>
  </si>
  <si>
    <t>54-1хн-2020</t>
  </si>
  <si>
    <t>Компот из смеси сухофруктов</t>
  </si>
  <si>
    <t>200/7/7</t>
  </si>
  <si>
    <t>Борщ</t>
  </si>
  <si>
    <t>Рагу из курицы</t>
  </si>
  <si>
    <t>160/60</t>
  </si>
  <si>
    <t>54-22м-2020</t>
  </si>
  <si>
    <t>Овощи для салатов (морковь, лук, капуста, картофель) урожай 2025 года</t>
  </si>
  <si>
    <t xml:space="preserve">6 день, 1 неделя </t>
  </si>
  <si>
    <t>54-3г</t>
  </si>
  <si>
    <t>Макароны отварные с сыром</t>
  </si>
  <si>
    <t>Сушка простая</t>
  </si>
  <si>
    <t xml:space="preserve">12 день, 2 неделя </t>
  </si>
  <si>
    <t>54-1т-2020</t>
  </si>
  <si>
    <t xml:space="preserve">Запеканка из творога </t>
  </si>
  <si>
    <t>Молоко сгущенное с сахаром</t>
  </si>
  <si>
    <t>200/7/10</t>
  </si>
  <si>
    <t>Фрукт (яблоко, апельсин)</t>
  </si>
  <si>
    <t>Выпечка (треугольник/курник) п/ф</t>
  </si>
  <si>
    <t xml:space="preserve">Меню  для организации питания детей возрасте от 11 до 18 лет в образовательных учреждениях Мензелинского района РТ  на 2 полугодие 2025-2026 учебный год. </t>
  </si>
  <si>
    <t>54-6о</t>
  </si>
  <si>
    <t>Яйцо вареное</t>
  </si>
  <si>
    <t>Кондитерское изделие(печенье, сушка)</t>
  </si>
  <si>
    <t>Булочка/кекс (хлебзавод)</t>
  </si>
  <si>
    <t>Сыр порциями</t>
  </si>
</sst>
</file>

<file path=xl/styles.xml><?xml version="1.0" encoding="utf-8"?>
<styleSheet xmlns="http://schemas.openxmlformats.org/spreadsheetml/2006/main">
  <fonts count="10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11"/>
      <color rgb="FF3D30CF"/>
      <name val="Calibri"/>
      <family val="2"/>
      <charset val="204"/>
    </font>
    <font>
      <b/>
      <sz val="11"/>
      <color rgb="FFCF3042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4"/>
      <color rgb="FF000000"/>
      <name val="Calibri"/>
      <family val="2"/>
      <charset val="204"/>
    </font>
    <font>
      <b/>
      <sz val="11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2" fillId="0" borderId="1" xfId="0" applyFont="1" applyBorder="1"/>
    <xf numFmtId="0" fontId="3" fillId="0" borderId="1" xfId="0" applyFont="1" applyBorder="1"/>
    <xf numFmtId="0" fontId="4" fillId="0" borderId="1" xfId="0" applyFont="1" applyBorder="1"/>
    <xf numFmtId="0" fontId="0" fillId="0" borderId="0" xfId="0" applyBorder="1"/>
    <xf numFmtId="0" fontId="3" fillId="0" borderId="0" xfId="0" applyFont="1" applyBorder="1"/>
    <xf numFmtId="0" fontId="5" fillId="0" borderId="0" xfId="0" applyFont="1"/>
    <xf numFmtId="0" fontId="4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0" fillId="0" borderId="4" xfId="0" applyBorder="1"/>
    <xf numFmtId="0" fontId="3" fillId="0" borderId="4" xfId="0" applyFont="1" applyBorder="1"/>
    <xf numFmtId="2" fontId="0" fillId="0" borderId="0" xfId="0" applyNumberFormat="1" applyFill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4" fillId="0" borderId="1" xfId="0" applyFont="1" applyFill="1" applyBorder="1"/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right"/>
    </xf>
    <xf numFmtId="0" fontId="0" fillId="0" borderId="1" xfId="0" applyFill="1" applyBorder="1"/>
    <xf numFmtId="0" fontId="1" fillId="0" borderId="1" xfId="0" applyFont="1" applyFill="1" applyBorder="1"/>
    <xf numFmtId="0" fontId="3" fillId="0" borderId="1" xfId="0" applyFont="1" applyFill="1" applyBorder="1"/>
    <xf numFmtId="0" fontId="0" fillId="0" borderId="0" xfId="0" applyFill="1"/>
    <xf numFmtId="0" fontId="0" fillId="0" borderId="0" xfId="0" applyFill="1" applyAlignment="1">
      <alignment horizontal="center"/>
    </xf>
    <xf numFmtId="0" fontId="1" fillId="0" borderId="4" xfId="0" applyFont="1" applyFill="1" applyBorder="1" applyAlignment="1"/>
    <xf numFmtId="0" fontId="1" fillId="0" borderId="4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/>
    </xf>
    <xf numFmtId="0" fontId="3" fillId="0" borderId="4" xfId="0" applyFont="1" applyFill="1" applyBorder="1"/>
    <xf numFmtId="0" fontId="0" fillId="0" borderId="3" xfId="0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3" fillId="0" borderId="0" xfId="0" applyFont="1" applyFill="1" applyBorder="1"/>
    <xf numFmtId="0" fontId="5" fillId="0" borderId="0" xfId="0" applyFont="1" applyFill="1"/>
    <xf numFmtId="0" fontId="1" fillId="0" borderId="1" xfId="0" applyFont="1" applyFill="1" applyBorder="1" applyAlignment="1"/>
    <xf numFmtId="0" fontId="1" fillId="0" borderId="1" xfId="0" applyFont="1" applyFill="1" applyBorder="1" applyAlignment="1">
      <alignment wrapText="1"/>
    </xf>
    <xf numFmtId="0" fontId="1" fillId="0" borderId="9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3" xfId="0" applyBorder="1"/>
    <xf numFmtId="0" fontId="3" fillId="0" borderId="3" xfId="0" applyFont="1" applyBorder="1"/>
    <xf numFmtId="0" fontId="3" fillId="0" borderId="3" xfId="0" applyFont="1" applyFill="1" applyBorder="1"/>
    <xf numFmtId="2" fontId="0" fillId="0" borderId="1" xfId="0" applyNumberForma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 wrapText="1"/>
    </xf>
    <xf numFmtId="0" fontId="1" fillId="0" borderId="6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0" fontId="7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 applyFill="1" applyAlignment="1">
      <alignment horizontal="center"/>
    </xf>
    <xf numFmtId="0" fontId="7" fillId="0" borderId="1" xfId="0" applyFont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right"/>
    </xf>
    <xf numFmtId="0" fontId="0" fillId="0" borderId="0" xfId="0" applyAlignment="1">
      <alignment horizontal="right"/>
    </xf>
    <xf numFmtId="0" fontId="4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4" fillId="0" borderId="0" xfId="0" applyFont="1" applyAlignment="1">
      <alignment horizontal="right" wrapText="1"/>
    </xf>
    <xf numFmtId="0" fontId="0" fillId="0" borderId="0" xfId="0" applyAlignment="1">
      <alignment horizontal="right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204"/>
  <sheetViews>
    <sheetView tabSelected="1" topLeftCell="A181" zoomScaleNormal="100" workbookViewId="0">
      <selection activeCell="F197" sqref="F197"/>
    </sheetView>
  </sheetViews>
  <sheetFormatPr defaultRowHeight="15"/>
  <cols>
    <col min="1" max="1" width="14" customWidth="1"/>
    <col min="2" max="2" width="33.7109375" customWidth="1"/>
    <col min="3" max="3" width="9" style="31" customWidth="1"/>
    <col min="4" max="4" width="7.85546875" style="31" customWidth="1"/>
    <col min="5" max="6" width="6.28515625" style="31" customWidth="1"/>
    <col min="7" max="7" width="11.85546875" style="31" customWidth="1"/>
    <col min="8" max="20" width="6.28515625" style="31" customWidth="1"/>
    <col min="21" max="21" width="6.28515625" customWidth="1"/>
  </cols>
  <sheetData>
    <row r="1" spans="1:21">
      <c r="A1" s="75" t="s">
        <v>83</v>
      </c>
      <c r="B1" s="76"/>
      <c r="O1" s="77" t="s">
        <v>84</v>
      </c>
      <c r="P1" s="78"/>
      <c r="Q1" s="78"/>
      <c r="R1" s="78"/>
      <c r="S1" s="78"/>
      <c r="T1" s="78"/>
      <c r="U1" s="78"/>
    </row>
    <row r="2" spans="1:21" ht="18.75" customHeight="1">
      <c r="A2" s="79"/>
      <c r="B2" s="80"/>
      <c r="C2" s="80"/>
      <c r="D2" s="80"/>
      <c r="E2" s="80"/>
      <c r="F2" s="80"/>
      <c r="G2" s="80"/>
      <c r="O2" s="81"/>
      <c r="P2" s="82"/>
      <c r="Q2" s="82"/>
      <c r="R2" s="82"/>
      <c r="S2" s="82"/>
      <c r="T2" s="82"/>
      <c r="U2" s="82"/>
    </row>
    <row r="3" spans="1:21" ht="24.75" customHeight="1">
      <c r="A3" s="75"/>
      <c r="B3" s="76"/>
      <c r="C3" s="76"/>
      <c r="D3" s="76"/>
      <c r="E3" s="76"/>
      <c r="F3" s="76"/>
      <c r="G3" s="76"/>
      <c r="O3" s="77"/>
      <c r="P3" s="78"/>
      <c r="Q3" s="78"/>
      <c r="R3" s="78"/>
      <c r="S3" s="78"/>
      <c r="T3" s="78"/>
      <c r="U3" s="78"/>
    </row>
    <row r="4" spans="1:21">
      <c r="A4" s="22"/>
      <c r="B4" s="22"/>
    </row>
    <row r="5" spans="1:21">
      <c r="B5" s="1"/>
    </row>
    <row r="6" spans="1:21">
      <c r="A6" s="83" t="s">
        <v>134</v>
      </c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</row>
    <row r="7" spans="1:21">
      <c r="A7" s="21"/>
      <c r="B7" s="2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22"/>
    </row>
    <row r="8" spans="1:21" ht="24" customHeight="1">
      <c r="A8" s="55" t="s">
        <v>61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</row>
    <row r="9" spans="1:21" ht="19.5" customHeight="1">
      <c r="A9" s="56" t="s">
        <v>0</v>
      </c>
      <c r="B9" s="56" t="s">
        <v>73</v>
      </c>
      <c r="C9" s="57" t="s">
        <v>1</v>
      </c>
      <c r="D9" s="59" t="s">
        <v>74</v>
      </c>
      <c r="E9" s="60"/>
      <c r="F9" s="61"/>
      <c r="G9" s="62" t="s">
        <v>5</v>
      </c>
      <c r="H9" s="64" t="s">
        <v>71</v>
      </c>
      <c r="I9" s="64"/>
      <c r="J9" s="64"/>
      <c r="K9" s="64"/>
      <c r="L9" s="64"/>
      <c r="M9" s="66" t="s">
        <v>72</v>
      </c>
      <c r="N9" s="66"/>
      <c r="O9" s="66"/>
      <c r="P9" s="66"/>
      <c r="Q9" s="66"/>
      <c r="R9" s="66"/>
      <c r="S9" s="66"/>
      <c r="T9" s="66"/>
      <c r="U9" s="66"/>
    </row>
    <row r="10" spans="1:21" ht="24.75" customHeight="1">
      <c r="A10" s="56"/>
      <c r="B10" s="56"/>
      <c r="C10" s="58"/>
      <c r="D10" s="33" t="s">
        <v>2</v>
      </c>
      <c r="E10" s="34" t="s">
        <v>3</v>
      </c>
      <c r="F10" s="34" t="s">
        <v>4</v>
      </c>
      <c r="G10" s="63"/>
      <c r="H10" s="35" t="s">
        <v>6</v>
      </c>
      <c r="I10" s="35" t="s">
        <v>7</v>
      </c>
      <c r="J10" s="35" t="s">
        <v>8</v>
      </c>
      <c r="K10" s="35" t="s">
        <v>9</v>
      </c>
      <c r="L10" s="35" t="s">
        <v>10</v>
      </c>
      <c r="M10" s="35" t="s">
        <v>11</v>
      </c>
      <c r="N10" s="35" t="s">
        <v>12</v>
      </c>
      <c r="O10" s="35" t="s">
        <v>13</v>
      </c>
      <c r="P10" s="35" t="s">
        <v>14</v>
      </c>
      <c r="Q10" s="35" t="s">
        <v>15</v>
      </c>
      <c r="R10" s="35" t="s">
        <v>16</v>
      </c>
      <c r="S10" s="35" t="s">
        <v>17</v>
      </c>
      <c r="T10" s="35" t="s">
        <v>18</v>
      </c>
      <c r="U10" s="20" t="s">
        <v>19</v>
      </c>
    </row>
    <row r="11" spans="1:21">
      <c r="A11" s="2"/>
      <c r="B11" s="2"/>
      <c r="C11" s="35" t="s">
        <v>20</v>
      </c>
      <c r="D11" s="35" t="s">
        <v>20</v>
      </c>
      <c r="E11" s="35" t="s">
        <v>20</v>
      </c>
      <c r="F11" s="35" t="s">
        <v>20</v>
      </c>
      <c r="G11" s="35" t="s">
        <v>21</v>
      </c>
      <c r="H11" s="35" t="s">
        <v>22</v>
      </c>
      <c r="I11" s="35" t="s">
        <v>22</v>
      </c>
      <c r="J11" s="35" t="s">
        <v>23</v>
      </c>
      <c r="K11" s="35" t="s">
        <v>24</v>
      </c>
      <c r="L11" s="35" t="s">
        <v>22</v>
      </c>
      <c r="M11" s="35" t="s">
        <v>22</v>
      </c>
      <c r="N11" s="35" t="s">
        <v>22</v>
      </c>
      <c r="O11" s="35" t="s">
        <v>22</v>
      </c>
      <c r="P11" s="35" t="s">
        <v>22</v>
      </c>
      <c r="Q11" s="35" t="s">
        <v>22</v>
      </c>
      <c r="R11" s="35" t="s">
        <v>22</v>
      </c>
      <c r="S11" s="35" t="s">
        <v>24</v>
      </c>
      <c r="T11" s="35" t="s">
        <v>24</v>
      </c>
      <c r="U11" s="20" t="s">
        <v>24</v>
      </c>
    </row>
    <row r="12" spans="1:21">
      <c r="A12" s="3"/>
      <c r="B12" s="4" t="s">
        <v>25</v>
      </c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3"/>
    </row>
    <row r="13" spans="1:21">
      <c r="A13" s="3"/>
      <c r="B13" s="2" t="s">
        <v>82</v>
      </c>
      <c r="C13" s="36" t="s">
        <v>85</v>
      </c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3"/>
    </row>
    <row r="14" spans="1:21" ht="30">
      <c r="A14" s="3" t="s">
        <v>92</v>
      </c>
      <c r="B14" s="16" t="s">
        <v>93</v>
      </c>
      <c r="C14" s="3">
        <v>60</v>
      </c>
      <c r="D14" s="28">
        <v>1.5</v>
      </c>
      <c r="E14" s="28">
        <v>6.1</v>
      </c>
      <c r="F14" s="28">
        <v>6.2</v>
      </c>
      <c r="G14" s="28">
        <v>85.8</v>
      </c>
      <c r="H14" s="3">
        <v>0.03</v>
      </c>
      <c r="I14" s="3">
        <v>0.04</v>
      </c>
      <c r="J14" s="3">
        <v>122.25</v>
      </c>
      <c r="K14" s="3">
        <v>0</v>
      </c>
      <c r="L14" s="3">
        <v>34.78</v>
      </c>
      <c r="M14" s="3">
        <v>88.69</v>
      </c>
      <c r="N14" s="3">
        <v>247.73</v>
      </c>
      <c r="O14" s="3">
        <v>40.39</v>
      </c>
      <c r="P14" s="3">
        <v>15.18</v>
      </c>
      <c r="Q14" s="3">
        <v>30.31</v>
      </c>
      <c r="R14" s="3">
        <v>0.55000000000000004</v>
      </c>
      <c r="S14" s="3">
        <v>10.73</v>
      </c>
      <c r="T14" s="3">
        <v>0.26</v>
      </c>
      <c r="U14" s="3">
        <v>12.66</v>
      </c>
    </row>
    <row r="15" spans="1:21" ht="21" customHeight="1">
      <c r="A15" s="24" t="s">
        <v>90</v>
      </c>
      <c r="B15" s="6" t="s">
        <v>89</v>
      </c>
      <c r="C15" s="27">
        <v>250</v>
      </c>
      <c r="D15" s="28">
        <v>10</v>
      </c>
      <c r="E15" s="28">
        <v>7.35</v>
      </c>
      <c r="F15" s="28">
        <v>30.2</v>
      </c>
      <c r="G15" s="28">
        <v>214.4</v>
      </c>
      <c r="H15" s="28">
        <v>0.1</v>
      </c>
      <c r="I15" s="28">
        <v>0</v>
      </c>
      <c r="J15" s="28">
        <v>0.2</v>
      </c>
      <c r="K15" s="28">
        <v>0</v>
      </c>
      <c r="L15" s="28">
        <v>6.6</v>
      </c>
      <c r="M15" s="28">
        <v>0</v>
      </c>
      <c r="N15" s="28">
        <v>0</v>
      </c>
      <c r="O15" s="28">
        <v>23.9</v>
      </c>
      <c r="P15" s="28">
        <v>23.4</v>
      </c>
      <c r="Q15" s="28">
        <v>57.7</v>
      </c>
      <c r="R15" s="28">
        <v>1.1000000000000001</v>
      </c>
      <c r="S15" s="28">
        <v>0</v>
      </c>
      <c r="T15" s="28">
        <v>0</v>
      </c>
      <c r="U15" s="3">
        <v>0</v>
      </c>
    </row>
    <row r="16" spans="1:21" ht="24.75" customHeight="1">
      <c r="A16" s="25" t="s">
        <v>111</v>
      </c>
      <c r="B16" s="26" t="s">
        <v>133</v>
      </c>
      <c r="C16" s="27">
        <v>70</v>
      </c>
      <c r="D16" s="28">
        <v>5.7</v>
      </c>
      <c r="E16" s="28">
        <v>5</v>
      </c>
      <c r="F16" s="28">
        <v>29.8</v>
      </c>
      <c r="G16" s="28">
        <v>221.7</v>
      </c>
      <c r="H16" s="28">
        <v>0.1</v>
      </c>
      <c r="I16" s="28">
        <v>0</v>
      </c>
      <c r="J16" s="28">
        <v>0</v>
      </c>
      <c r="K16" s="28">
        <v>0</v>
      </c>
      <c r="L16" s="28">
        <v>1.5</v>
      </c>
      <c r="M16" s="28">
        <v>0</v>
      </c>
      <c r="N16" s="28">
        <v>0</v>
      </c>
      <c r="O16" s="28">
        <v>26.8</v>
      </c>
      <c r="P16" s="28">
        <v>25.7</v>
      </c>
      <c r="Q16" s="28">
        <v>100.5</v>
      </c>
      <c r="R16" s="28">
        <v>1.5</v>
      </c>
      <c r="S16" s="28">
        <v>0</v>
      </c>
      <c r="T16" s="28">
        <v>0</v>
      </c>
      <c r="U16" s="28">
        <v>0</v>
      </c>
    </row>
    <row r="17" spans="1:21" ht="21" customHeight="1">
      <c r="A17" s="3" t="s">
        <v>28</v>
      </c>
      <c r="B17" s="3" t="s">
        <v>29</v>
      </c>
      <c r="C17" s="28">
        <v>200</v>
      </c>
      <c r="D17" s="28">
        <v>1.6</v>
      </c>
      <c r="E17" s="28">
        <v>1.1000000000000001</v>
      </c>
      <c r="F17" s="28">
        <v>8.6</v>
      </c>
      <c r="G17" s="28">
        <v>50.9</v>
      </c>
      <c r="H17" s="28">
        <v>0.01</v>
      </c>
      <c r="I17" s="28">
        <v>7.0000000000000007E-2</v>
      </c>
      <c r="J17" s="28">
        <v>6.9</v>
      </c>
      <c r="K17" s="28">
        <v>0</v>
      </c>
      <c r="L17" s="28">
        <v>0.3</v>
      </c>
      <c r="M17" s="28">
        <v>19.68</v>
      </c>
      <c r="N17" s="28">
        <v>81.349999999999994</v>
      </c>
      <c r="O17" s="28">
        <v>103.48</v>
      </c>
      <c r="P17" s="28">
        <v>9.92</v>
      </c>
      <c r="Q17" s="28">
        <v>46.33</v>
      </c>
      <c r="R17" s="28">
        <v>0.78</v>
      </c>
      <c r="S17" s="28">
        <v>4.5</v>
      </c>
      <c r="T17" s="28">
        <v>0.88</v>
      </c>
      <c r="U17" s="3">
        <v>10</v>
      </c>
    </row>
    <row r="18" spans="1:21" ht="21" customHeight="1">
      <c r="A18" s="3" t="s">
        <v>30</v>
      </c>
      <c r="B18" s="3" t="s">
        <v>32</v>
      </c>
      <c r="C18" s="28">
        <v>20</v>
      </c>
      <c r="D18" s="28">
        <v>1.3</v>
      </c>
      <c r="E18" s="28">
        <v>0.2</v>
      </c>
      <c r="F18" s="28">
        <v>6.7</v>
      </c>
      <c r="G18" s="28">
        <v>34.200000000000003</v>
      </c>
      <c r="H18" s="28">
        <v>0.04</v>
      </c>
      <c r="I18" s="28">
        <v>0.02</v>
      </c>
      <c r="J18" s="28">
        <v>0</v>
      </c>
      <c r="K18" s="28">
        <v>0</v>
      </c>
      <c r="L18" s="28">
        <v>0</v>
      </c>
      <c r="M18" s="28">
        <v>122</v>
      </c>
      <c r="N18" s="28">
        <v>49</v>
      </c>
      <c r="O18" s="28">
        <v>7</v>
      </c>
      <c r="P18" s="28">
        <v>9.4</v>
      </c>
      <c r="Q18" s="28">
        <v>31.6</v>
      </c>
      <c r="R18" s="28">
        <v>0.78</v>
      </c>
      <c r="S18" s="28">
        <v>0</v>
      </c>
      <c r="T18" s="28">
        <v>6.18</v>
      </c>
      <c r="U18" s="3">
        <v>0</v>
      </c>
    </row>
    <row r="19" spans="1:21" ht="21" customHeight="1">
      <c r="A19" s="3"/>
      <c r="B19" s="2" t="s">
        <v>33</v>
      </c>
      <c r="C19" s="29">
        <f t="shared" ref="C19:U19" si="0">SUM(C14:C18)</f>
        <v>600</v>
      </c>
      <c r="D19" s="29">
        <f t="shared" si="0"/>
        <v>20.100000000000001</v>
      </c>
      <c r="E19" s="29">
        <f t="shared" si="0"/>
        <v>19.75</v>
      </c>
      <c r="F19" s="29">
        <f t="shared" si="0"/>
        <v>81.5</v>
      </c>
      <c r="G19" s="29">
        <f t="shared" si="0"/>
        <v>607</v>
      </c>
      <c r="H19" s="29">
        <f t="shared" si="0"/>
        <v>0.28000000000000003</v>
      </c>
      <c r="I19" s="29">
        <f t="shared" si="0"/>
        <v>0.13</v>
      </c>
      <c r="J19" s="29">
        <f t="shared" si="0"/>
        <v>129.35</v>
      </c>
      <c r="K19" s="29">
        <f t="shared" si="0"/>
        <v>0</v>
      </c>
      <c r="L19" s="29">
        <f t="shared" si="0"/>
        <v>43.18</v>
      </c>
      <c r="M19" s="29">
        <f t="shared" si="0"/>
        <v>230.37</v>
      </c>
      <c r="N19" s="29">
        <f t="shared" si="0"/>
        <v>378.08</v>
      </c>
      <c r="O19" s="29">
        <f t="shared" si="0"/>
        <v>201.57</v>
      </c>
      <c r="P19" s="29">
        <f t="shared" si="0"/>
        <v>83.600000000000009</v>
      </c>
      <c r="Q19" s="29">
        <f t="shared" si="0"/>
        <v>266.44</v>
      </c>
      <c r="R19" s="29">
        <f t="shared" si="0"/>
        <v>4.7100000000000009</v>
      </c>
      <c r="S19" s="29">
        <f t="shared" si="0"/>
        <v>15.23</v>
      </c>
      <c r="T19" s="29">
        <f t="shared" si="0"/>
        <v>7.32</v>
      </c>
      <c r="U19" s="29">
        <f t="shared" si="0"/>
        <v>22.66</v>
      </c>
    </row>
    <row r="20" spans="1:21" ht="21" customHeight="1">
      <c r="A20" s="17"/>
      <c r="B20" s="18" t="s">
        <v>34</v>
      </c>
      <c r="C20" s="37">
        <f>C19</f>
        <v>600</v>
      </c>
      <c r="D20" s="37">
        <f t="shared" ref="D20:U20" si="1">D19</f>
        <v>20.100000000000001</v>
      </c>
      <c r="E20" s="37">
        <f t="shared" si="1"/>
        <v>19.75</v>
      </c>
      <c r="F20" s="37">
        <f t="shared" si="1"/>
        <v>81.5</v>
      </c>
      <c r="G20" s="37">
        <f t="shared" si="1"/>
        <v>607</v>
      </c>
      <c r="H20" s="37">
        <f t="shared" si="1"/>
        <v>0.28000000000000003</v>
      </c>
      <c r="I20" s="37">
        <f t="shared" si="1"/>
        <v>0.13</v>
      </c>
      <c r="J20" s="37">
        <f t="shared" si="1"/>
        <v>129.35</v>
      </c>
      <c r="K20" s="37">
        <f t="shared" si="1"/>
        <v>0</v>
      </c>
      <c r="L20" s="37">
        <f t="shared" si="1"/>
        <v>43.18</v>
      </c>
      <c r="M20" s="37">
        <f t="shared" si="1"/>
        <v>230.37</v>
      </c>
      <c r="N20" s="37">
        <f t="shared" si="1"/>
        <v>378.08</v>
      </c>
      <c r="O20" s="37">
        <f t="shared" si="1"/>
        <v>201.57</v>
      </c>
      <c r="P20" s="37">
        <f t="shared" si="1"/>
        <v>83.600000000000009</v>
      </c>
      <c r="Q20" s="37">
        <f t="shared" si="1"/>
        <v>266.44</v>
      </c>
      <c r="R20" s="37">
        <f t="shared" si="1"/>
        <v>4.7100000000000009</v>
      </c>
      <c r="S20" s="37">
        <f t="shared" si="1"/>
        <v>15.23</v>
      </c>
      <c r="T20" s="37">
        <f t="shared" si="1"/>
        <v>7.32</v>
      </c>
      <c r="U20" s="18">
        <f t="shared" si="1"/>
        <v>22.66</v>
      </c>
    </row>
    <row r="21" spans="1:21" ht="21" customHeight="1">
      <c r="A21" s="10"/>
      <c r="B21" s="11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9"/>
      <c r="U21" s="15"/>
    </row>
    <row r="22" spans="1:21" ht="36.75" customHeight="1">
      <c r="A22" s="55" t="s">
        <v>62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</row>
    <row r="23" spans="1:21" ht="29.25" customHeight="1">
      <c r="A23" s="56" t="s">
        <v>0</v>
      </c>
      <c r="B23" s="56" t="s">
        <v>73</v>
      </c>
      <c r="C23" s="57" t="s">
        <v>1</v>
      </c>
      <c r="D23" s="59" t="s">
        <v>74</v>
      </c>
      <c r="E23" s="60"/>
      <c r="F23" s="61"/>
      <c r="G23" s="62" t="s">
        <v>5</v>
      </c>
      <c r="H23" s="64" t="s">
        <v>71</v>
      </c>
      <c r="I23" s="64"/>
      <c r="J23" s="64"/>
      <c r="K23" s="64"/>
      <c r="L23" s="64"/>
      <c r="M23" s="66" t="s">
        <v>72</v>
      </c>
      <c r="N23" s="66"/>
      <c r="O23" s="66"/>
      <c r="P23" s="66"/>
      <c r="Q23" s="66"/>
      <c r="R23" s="66"/>
      <c r="S23" s="66"/>
      <c r="T23" s="66"/>
      <c r="U23" s="66"/>
    </row>
    <row r="24" spans="1:21" ht="30">
      <c r="A24" s="56"/>
      <c r="B24" s="56"/>
      <c r="C24" s="58"/>
      <c r="D24" s="33" t="s">
        <v>2</v>
      </c>
      <c r="E24" s="34" t="s">
        <v>3</v>
      </c>
      <c r="F24" s="34" t="s">
        <v>4</v>
      </c>
      <c r="G24" s="63"/>
      <c r="H24" s="35" t="s">
        <v>6</v>
      </c>
      <c r="I24" s="35" t="s">
        <v>7</v>
      </c>
      <c r="J24" s="35" t="s">
        <v>8</v>
      </c>
      <c r="K24" s="35" t="s">
        <v>9</v>
      </c>
      <c r="L24" s="35" t="s">
        <v>10</v>
      </c>
      <c r="M24" s="35" t="s">
        <v>11</v>
      </c>
      <c r="N24" s="35" t="s">
        <v>12</v>
      </c>
      <c r="O24" s="35" t="s">
        <v>13</v>
      </c>
      <c r="P24" s="35" t="s">
        <v>14</v>
      </c>
      <c r="Q24" s="35" t="s">
        <v>15</v>
      </c>
      <c r="R24" s="35" t="s">
        <v>16</v>
      </c>
      <c r="S24" s="35" t="s">
        <v>17</v>
      </c>
      <c r="T24" s="35" t="s">
        <v>18</v>
      </c>
      <c r="U24" s="20" t="s">
        <v>19</v>
      </c>
    </row>
    <row r="25" spans="1:21">
      <c r="A25" s="2"/>
      <c r="B25" s="2"/>
      <c r="C25" s="35" t="s">
        <v>20</v>
      </c>
      <c r="D25" s="35" t="s">
        <v>20</v>
      </c>
      <c r="E25" s="35" t="s">
        <v>20</v>
      </c>
      <c r="F25" s="35" t="s">
        <v>20</v>
      </c>
      <c r="G25" s="35" t="s">
        <v>21</v>
      </c>
      <c r="H25" s="35" t="s">
        <v>22</v>
      </c>
      <c r="I25" s="35" t="s">
        <v>22</v>
      </c>
      <c r="J25" s="35" t="s">
        <v>23</v>
      </c>
      <c r="K25" s="35" t="s">
        <v>24</v>
      </c>
      <c r="L25" s="35" t="s">
        <v>22</v>
      </c>
      <c r="M25" s="35" t="s">
        <v>22</v>
      </c>
      <c r="N25" s="35" t="s">
        <v>22</v>
      </c>
      <c r="O25" s="35" t="s">
        <v>22</v>
      </c>
      <c r="P25" s="35" t="s">
        <v>22</v>
      </c>
      <c r="Q25" s="35" t="s">
        <v>22</v>
      </c>
      <c r="R25" s="35" t="s">
        <v>22</v>
      </c>
      <c r="S25" s="35" t="s">
        <v>24</v>
      </c>
      <c r="T25" s="35" t="s">
        <v>24</v>
      </c>
      <c r="U25" s="20" t="s">
        <v>24</v>
      </c>
    </row>
    <row r="26" spans="1:21">
      <c r="A26" s="3"/>
      <c r="B26" s="4" t="s">
        <v>35</v>
      </c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"/>
    </row>
    <row r="27" spans="1:21">
      <c r="A27" s="3"/>
      <c r="B27" s="2" t="s">
        <v>82</v>
      </c>
      <c r="C27" s="36" t="s">
        <v>85</v>
      </c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"/>
    </row>
    <row r="28" spans="1:21" ht="30">
      <c r="A28" s="6" t="s">
        <v>94</v>
      </c>
      <c r="B28" s="16" t="s">
        <v>95</v>
      </c>
      <c r="C28" s="3">
        <v>60</v>
      </c>
      <c r="D28" s="28">
        <v>0.5</v>
      </c>
      <c r="E28" s="28">
        <v>6.1</v>
      </c>
      <c r="F28" s="28">
        <v>4.3</v>
      </c>
      <c r="G28" s="28">
        <v>74.3</v>
      </c>
      <c r="H28" s="3">
        <v>0.03</v>
      </c>
      <c r="I28" s="3">
        <v>0.03</v>
      </c>
      <c r="J28" s="3">
        <v>732.9</v>
      </c>
      <c r="K28" s="3">
        <v>0</v>
      </c>
      <c r="L28" s="3">
        <v>3.63</v>
      </c>
      <c r="M28" s="3">
        <v>89.79</v>
      </c>
      <c r="N28" s="3">
        <v>123.26</v>
      </c>
      <c r="O28" s="3">
        <v>13.5</v>
      </c>
      <c r="P28" s="3">
        <v>15.57</v>
      </c>
      <c r="Q28" s="3">
        <v>22.38</v>
      </c>
      <c r="R28" s="3">
        <v>0.66</v>
      </c>
      <c r="S28" s="3">
        <v>10.19</v>
      </c>
      <c r="T28" s="3">
        <v>0.09</v>
      </c>
      <c r="U28" s="3">
        <v>21.57</v>
      </c>
    </row>
    <row r="29" spans="1:21" ht="24.75" customHeight="1">
      <c r="A29" s="3" t="s">
        <v>26</v>
      </c>
      <c r="B29" s="3" t="s">
        <v>27</v>
      </c>
      <c r="C29" s="28">
        <v>180</v>
      </c>
      <c r="D29" s="28">
        <v>9.8699999999999992</v>
      </c>
      <c r="E29" s="28">
        <v>7.61</v>
      </c>
      <c r="F29" s="28">
        <v>43.12</v>
      </c>
      <c r="G29" s="28">
        <v>280.5</v>
      </c>
      <c r="H29" s="28">
        <v>0.26</v>
      </c>
      <c r="I29" s="28">
        <v>0.14000000000000001</v>
      </c>
      <c r="J29" s="28">
        <v>23.02</v>
      </c>
      <c r="K29" s="28">
        <v>0.11</v>
      </c>
      <c r="L29" s="28">
        <v>0</v>
      </c>
      <c r="M29" s="28">
        <v>180</v>
      </c>
      <c r="N29" s="28">
        <v>263</v>
      </c>
      <c r="O29" s="28">
        <v>57</v>
      </c>
      <c r="P29" s="28">
        <v>144</v>
      </c>
      <c r="Q29" s="28">
        <v>217</v>
      </c>
      <c r="R29" s="28">
        <v>4.8</v>
      </c>
      <c r="S29" s="28">
        <v>26.73</v>
      </c>
      <c r="T29" s="28">
        <v>4.3</v>
      </c>
      <c r="U29" s="3">
        <v>19.27</v>
      </c>
    </row>
    <row r="30" spans="1:21" ht="24" customHeight="1">
      <c r="A30" s="25" t="s">
        <v>112</v>
      </c>
      <c r="B30" s="25" t="s">
        <v>113</v>
      </c>
      <c r="C30" s="27" t="s">
        <v>114</v>
      </c>
      <c r="D30" s="28">
        <v>11.28</v>
      </c>
      <c r="E30" s="28">
        <v>7.37</v>
      </c>
      <c r="F30" s="28">
        <v>12.4</v>
      </c>
      <c r="G30" s="28">
        <v>179.2</v>
      </c>
      <c r="H30" s="28">
        <v>0</v>
      </c>
      <c r="I30" s="28">
        <v>0</v>
      </c>
      <c r="J30" s="28">
        <v>0.1</v>
      </c>
      <c r="K30" s="28">
        <v>0</v>
      </c>
      <c r="L30" s="28">
        <v>1.8</v>
      </c>
      <c r="M30" s="28">
        <v>0</v>
      </c>
      <c r="N30" s="28">
        <v>0</v>
      </c>
      <c r="O30" s="28">
        <v>18.899999999999999</v>
      </c>
      <c r="P30" s="28">
        <v>22.1</v>
      </c>
      <c r="Q30" s="28">
        <v>115.5</v>
      </c>
      <c r="R30" s="28">
        <v>1.9</v>
      </c>
      <c r="S30" s="28">
        <v>0</v>
      </c>
      <c r="T30" s="28">
        <v>0</v>
      </c>
      <c r="U30" s="28">
        <v>0</v>
      </c>
    </row>
    <row r="31" spans="1:21" ht="27" customHeight="1">
      <c r="A31" s="25" t="s">
        <v>115</v>
      </c>
      <c r="B31" s="26" t="s">
        <v>116</v>
      </c>
      <c r="C31" s="28">
        <v>200</v>
      </c>
      <c r="D31" s="28">
        <v>0.47</v>
      </c>
      <c r="E31" s="28">
        <v>0</v>
      </c>
      <c r="F31" s="28">
        <v>14.78</v>
      </c>
      <c r="G31" s="28">
        <v>65</v>
      </c>
      <c r="H31" s="28">
        <v>0</v>
      </c>
      <c r="I31" s="28">
        <v>0</v>
      </c>
      <c r="J31" s="28">
        <v>15</v>
      </c>
      <c r="K31" s="28">
        <v>0</v>
      </c>
      <c r="L31" s="28">
        <v>0</v>
      </c>
      <c r="M31" s="28">
        <v>0</v>
      </c>
      <c r="N31" s="28">
        <v>0</v>
      </c>
      <c r="O31" s="28">
        <v>108</v>
      </c>
      <c r="P31" s="28">
        <v>2</v>
      </c>
      <c r="Q31" s="28">
        <v>4</v>
      </c>
      <c r="R31" s="28">
        <v>0.1</v>
      </c>
      <c r="S31" s="28">
        <v>0</v>
      </c>
      <c r="T31" s="28">
        <v>0</v>
      </c>
      <c r="U31" s="28">
        <v>0</v>
      </c>
    </row>
    <row r="32" spans="1:21" ht="21" customHeight="1">
      <c r="A32" s="6" t="s">
        <v>30</v>
      </c>
      <c r="B32" s="3" t="s">
        <v>31</v>
      </c>
      <c r="C32" s="28">
        <v>20</v>
      </c>
      <c r="D32" s="28">
        <v>1.52</v>
      </c>
      <c r="E32" s="28">
        <v>0.16</v>
      </c>
      <c r="F32" s="28">
        <v>9.84</v>
      </c>
      <c r="G32" s="28">
        <v>46.9</v>
      </c>
      <c r="H32" s="28">
        <v>0.02</v>
      </c>
      <c r="I32" s="28">
        <v>0.01</v>
      </c>
      <c r="J32" s="28">
        <v>0</v>
      </c>
      <c r="K32" s="28">
        <v>0</v>
      </c>
      <c r="L32" s="28">
        <v>0</v>
      </c>
      <c r="M32" s="28">
        <v>100</v>
      </c>
      <c r="N32" s="28">
        <v>19</v>
      </c>
      <c r="O32" s="28">
        <v>4</v>
      </c>
      <c r="P32" s="28">
        <v>3</v>
      </c>
      <c r="Q32" s="28">
        <v>13</v>
      </c>
      <c r="R32" s="28">
        <v>0.2</v>
      </c>
      <c r="S32" s="28">
        <v>0.64</v>
      </c>
      <c r="T32" s="28">
        <v>1.2</v>
      </c>
      <c r="U32" s="3">
        <v>2.9</v>
      </c>
    </row>
    <row r="33" spans="1:21" ht="21" customHeight="1">
      <c r="A33" s="3" t="s">
        <v>30</v>
      </c>
      <c r="B33" s="3" t="s">
        <v>32</v>
      </c>
      <c r="C33" s="28">
        <v>20</v>
      </c>
      <c r="D33" s="28">
        <v>1.3</v>
      </c>
      <c r="E33" s="28">
        <v>0.2</v>
      </c>
      <c r="F33" s="28">
        <v>6.7</v>
      </c>
      <c r="G33" s="28">
        <v>34.200000000000003</v>
      </c>
      <c r="H33" s="28">
        <v>0.04</v>
      </c>
      <c r="I33" s="28">
        <v>0.02</v>
      </c>
      <c r="J33" s="28">
        <v>0</v>
      </c>
      <c r="K33" s="28">
        <v>0</v>
      </c>
      <c r="L33" s="28">
        <v>0</v>
      </c>
      <c r="M33" s="28">
        <v>122</v>
      </c>
      <c r="N33" s="28">
        <v>49</v>
      </c>
      <c r="O33" s="28">
        <v>7</v>
      </c>
      <c r="P33" s="28">
        <v>9.4</v>
      </c>
      <c r="Q33" s="28">
        <v>31.6</v>
      </c>
      <c r="R33" s="28">
        <v>0.78</v>
      </c>
      <c r="S33" s="28">
        <v>0</v>
      </c>
      <c r="T33" s="28">
        <v>6.18</v>
      </c>
      <c r="U33" s="3">
        <v>0</v>
      </c>
    </row>
    <row r="34" spans="1:21" ht="21" customHeight="1">
      <c r="A34" s="25" t="s">
        <v>135</v>
      </c>
      <c r="B34" s="25" t="s">
        <v>136</v>
      </c>
      <c r="C34" s="28">
        <v>40</v>
      </c>
      <c r="D34" s="28">
        <v>0.93</v>
      </c>
      <c r="E34" s="28">
        <v>1.05</v>
      </c>
      <c r="F34" s="28">
        <v>0.25</v>
      </c>
      <c r="G34" s="28">
        <v>56.6</v>
      </c>
      <c r="H34" s="28">
        <v>0.02</v>
      </c>
      <c r="I34" s="28">
        <v>0.14000000000000001</v>
      </c>
      <c r="J34" s="28">
        <v>62.4</v>
      </c>
      <c r="K34" s="28">
        <v>0.88</v>
      </c>
      <c r="L34" s="28">
        <v>0</v>
      </c>
      <c r="M34" s="28">
        <v>41</v>
      </c>
      <c r="N34" s="28">
        <v>46</v>
      </c>
      <c r="O34" s="28">
        <v>19</v>
      </c>
      <c r="P34" s="28">
        <v>4</v>
      </c>
      <c r="Q34" s="28">
        <v>67</v>
      </c>
      <c r="R34" s="28">
        <v>0.9</v>
      </c>
      <c r="S34" s="28">
        <v>8</v>
      </c>
      <c r="T34" s="28">
        <v>10.8</v>
      </c>
      <c r="U34" s="28">
        <v>22</v>
      </c>
    </row>
    <row r="35" spans="1:21" ht="21" customHeight="1">
      <c r="A35" s="3"/>
      <c r="B35" s="2" t="s">
        <v>33</v>
      </c>
      <c r="C35" s="29">
        <v>620</v>
      </c>
      <c r="D35" s="29">
        <f>SUM(D28:D34)</f>
        <v>25.869999999999997</v>
      </c>
      <c r="E35" s="29">
        <f t="shared" ref="E35:U35" si="2">SUM(E28:E34)</f>
        <v>22.490000000000002</v>
      </c>
      <c r="F35" s="29">
        <f t="shared" si="2"/>
        <v>91.39</v>
      </c>
      <c r="G35" s="29">
        <f t="shared" si="2"/>
        <v>736.7</v>
      </c>
      <c r="H35" s="29">
        <f t="shared" si="2"/>
        <v>0.37000000000000005</v>
      </c>
      <c r="I35" s="29">
        <f t="shared" si="2"/>
        <v>0.34</v>
      </c>
      <c r="J35" s="29">
        <f t="shared" si="2"/>
        <v>833.42</v>
      </c>
      <c r="K35" s="29">
        <f t="shared" si="2"/>
        <v>0.99</v>
      </c>
      <c r="L35" s="29">
        <f t="shared" si="2"/>
        <v>5.43</v>
      </c>
      <c r="M35" s="29">
        <f t="shared" si="2"/>
        <v>532.79</v>
      </c>
      <c r="N35" s="29">
        <f t="shared" si="2"/>
        <v>500.26</v>
      </c>
      <c r="O35" s="29">
        <f t="shared" si="2"/>
        <v>227.4</v>
      </c>
      <c r="P35" s="29">
        <f t="shared" si="2"/>
        <v>200.07</v>
      </c>
      <c r="Q35" s="29">
        <f t="shared" si="2"/>
        <v>470.48</v>
      </c>
      <c r="R35" s="29">
        <f t="shared" si="2"/>
        <v>9.34</v>
      </c>
      <c r="S35" s="29">
        <f t="shared" si="2"/>
        <v>45.56</v>
      </c>
      <c r="T35" s="29">
        <f t="shared" si="2"/>
        <v>22.57</v>
      </c>
      <c r="U35" s="29">
        <f t="shared" si="2"/>
        <v>65.740000000000009</v>
      </c>
    </row>
    <row r="36" spans="1:21" ht="21" customHeight="1">
      <c r="A36" s="3"/>
      <c r="B36" s="5" t="s">
        <v>34</v>
      </c>
      <c r="C36" s="30">
        <f>C35</f>
        <v>620</v>
      </c>
      <c r="D36" s="30">
        <f>D35</f>
        <v>25.869999999999997</v>
      </c>
      <c r="E36" s="30">
        <f t="shared" ref="E36:U36" si="3">E35</f>
        <v>22.490000000000002</v>
      </c>
      <c r="F36" s="30">
        <f t="shared" si="3"/>
        <v>91.39</v>
      </c>
      <c r="G36" s="30">
        <f t="shared" si="3"/>
        <v>736.7</v>
      </c>
      <c r="H36" s="30">
        <f t="shared" si="3"/>
        <v>0.37000000000000005</v>
      </c>
      <c r="I36" s="30">
        <f t="shared" si="3"/>
        <v>0.34</v>
      </c>
      <c r="J36" s="30">
        <f t="shared" si="3"/>
        <v>833.42</v>
      </c>
      <c r="K36" s="30">
        <f t="shared" si="3"/>
        <v>0.99</v>
      </c>
      <c r="L36" s="30">
        <f t="shared" si="3"/>
        <v>5.43</v>
      </c>
      <c r="M36" s="30">
        <f t="shared" si="3"/>
        <v>532.79</v>
      </c>
      <c r="N36" s="30">
        <f t="shared" si="3"/>
        <v>500.26</v>
      </c>
      <c r="O36" s="30">
        <f t="shared" si="3"/>
        <v>227.4</v>
      </c>
      <c r="P36" s="30">
        <f t="shared" si="3"/>
        <v>200.07</v>
      </c>
      <c r="Q36" s="30">
        <f t="shared" si="3"/>
        <v>470.48</v>
      </c>
      <c r="R36" s="30">
        <f t="shared" si="3"/>
        <v>9.34</v>
      </c>
      <c r="S36" s="30">
        <f t="shared" si="3"/>
        <v>45.56</v>
      </c>
      <c r="T36" s="30">
        <f t="shared" si="3"/>
        <v>22.57</v>
      </c>
      <c r="U36" s="5">
        <f t="shared" si="3"/>
        <v>65.740000000000009</v>
      </c>
    </row>
    <row r="37" spans="1:21" ht="21" customHeight="1">
      <c r="A37" s="10"/>
      <c r="B37" s="11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9"/>
      <c r="U37" s="15"/>
    </row>
    <row r="38" spans="1:21" ht="26.25" customHeight="1">
      <c r="A38" s="65" t="s">
        <v>63</v>
      </c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</row>
    <row r="39" spans="1:21" ht="36.75" customHeight="1">
      <c r="A39" s="56" t="s">
        <v>0</v>
      </c>
      <c r="B39" s="56" t="s">
        <v>73</v>
      </c>
      <c r="C39" s="57" t="s">
        <v>1</v>
      </c>
      <c r="D39" s="59" t="s">
        <v>74</v>
      </c>
      <c r="E39" s="60"/>
      <c r="F39" s="61"/>
      <c r="G39" s="62" t="s">
        <v>5</v>
      </c>
      <c r="H39" s="64" t="s">
        <v>71</v>
      </c>
      <c r="I39" s="64"/>
      <c r="J39" s="64"/>
      <c r="K39" s="64"/>
      <c r="L39" s="64"/>
      <c r="M39" s="66" t="s">
        <v>72</v>
      </c>
      <c r="N39" s="66"/>
      <c r="O39" s="66"/>
      <c r="P39" s="66"/>
      <c r="Q39" s="66"/>
      <c r="R39" s="66"/>
      <c r="S39" s="66"/>
      <c r="T39" s="66"/>
      <c r="U39" s="66"/>
    </row>
    <row r="40" spans="1:21" ht="30">
      <c r="A40" s="56"/>
      <c r="B40" s="56"/>
      <c r="C40" s="58"/>
      <c r="D40" s="33" t="s">
        <v>2</v>
      </c>
      <c r="E40" s="34" t="s">
        <v>3</v>
      </c>
      <c r="F40" s="34" t="s">
        <v>4</v>
      </c>
      <c r="G40" s="63"/>
      <c r="H40" s="35" t="s">
        <v>6</v>
      </c>
      <c r="I40" s="35" t="s">
        <v>7</v>
      </c>
      <c r="J40" s="35" t="s">
        <v>8</v>
      </c>
      <c r="K40" s="35" t="s">
        <v>9</v>
      </c>
      <c r="L40" s="35" t="s">
        <v>10</v>
      </c>
      <c r="M40" s="35" t="s">
        <v>11</v>
      </c>
      <c r="N40" s="35" t="s">
        <v>12</v>
      </c>
      <c r="O40" s="35" t="s">
        <v>13</v>
      </c>
      <c r="P40" s="35" t="s">
        <v>14</v>
      </c>
      <c r="Q40" s="35" t="s">
        <v>15</v>
      </c>
      <c r="R40" s="35" t="s">
        <v>16</v>
      </c>
      <c r="S40" s="35" t="s">
        <v>17</v>
      </c>
      <c r="T40" s="35" t="s">
        <v>18</v>
      </c>
      <c r="U40" s="20" t="s">
        <v>19</v>
      </c>
    </row>
    <row r="41" spans="1:21">
      <c r="A41" s="2"/>
      <c r="B41" s="2"/>
      <c r="C41" s="35" t="s">
        <v>20</v>
      </c>
      <c r="D41" s="35" t="s">
        <v>20</v>
      </c>
      <c r="E41" s="35" t="s">
        <v>20</v>
      </c>
      <c r="F41" s="35" t="s">
        <v>20</v>
      </c>
      <c r="G41" s="35" t="s">
        <v>21</v>
      </c>
      <c r="H41" s="35" t="s">
        <v>22</v>
      </c>
      <c r="I41" s="35" t="s">
        <v>22</v>
      </c>
      <c r="J41" s="35" t="s">
        <v>23</v>
      </c>
      <c r="K41" s="35" t="s">
        <v>24</v>
      </c>
      <c r="L41" s="35" t="s">
        <v>22</v>
      </c>
      <c r="M41" s="35" t="s">
        <v>22</v>
      </c>
      <c r="N41" s="35" t="s">
        <v>22</v>
      </c>
      <c r="O41" s="35" t="s">
        <v>22</v>
      </c>
      <c r="P41" s="35" t="s">
        <v>22</v>
      </c>
      <c r="Q41" s="35" t="s">
        <v>22</v>
      </c>
      <c r="R41" s="35" t="s">
        <v>22</v>
      </c>
      <c r="S41" s="35" t="s">
        <v>24</v>
      </c>
      <c r="T41" s="35" t="s">
        <v>24</v>
      </c>
      <c r="U41" s="20" t="s">
        <v>24</v>
      </c>
    </row>
    <row r="42" spans="1:21">
      <c r="A42" s="3"/>
      <c r="B42" s="4" t="s">
        <v>37</v>
      </c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"/>
    </row>
    <row r="43" spans="1:21">
      <c r="A43" s="3"/>
      <c r="B43" s="2" t="s">
        <v>82</v>
      </c>
      <c r="C43" s="36" t="s">
        <v>85</v>
      </c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"/>
    </row>
    <row r="44" spans="1:21">
      <c r="A44" s="3" t="s">
        <v>49</v>
      </c>
      <c r="B44" s="3" t="s">
        <v>50</v>
      </c>
      <c r="C44" s="3">
        <v>60</v>
      </c>
      <c r="D44" s="28">
        <v>0.7</v>
      </c>
      <c r="E44" s="28">
        <v>5.4</v>
      </c>
      <c r="F44" s="28">
        <v>4</v>
      </c>
      <c r="G44" s="28">
        <v>67.099999999999994</v>
      </c>
      <c r="H44" s="3">
        <v>0.02</v>
      </c>
      <c r="I44" s="3">
        <v>0.02</v>
      </c>
      <c r="J44" s="3">
        <v>72.89</v>
      </c>
      <c r="K44" s="3">
        <v>0</v>
      </c>
      <c r="L44" s="3">
        <v>2.2599999999999998</v>
      </c>
      <c r="M44" s="3">
        <v>200.99</v>
      </c>
      <c r="N44" s="3">
        <v>127.85</v>
      </c>
      <c r="O44" s="3">
        <v>12.1</v>
      </c>
      <c r="P44" s="3">
        <v>9.66</v>
      </c>
      <c r="Q44" s="3">
        <v>21.4</v>
      </c>
      <c r="R44" s="3">
        <v>0.41</v>
      </c>
      <c r="S44" s="3">
        <v>7.86</v>
      </c>
      <c r="T44" s="3">
        <v>0.13</v>
      </c>
      <c r="U44" s="3">
        <v>11.85</v>
      </c>
    </row>
    <row r="45" spans="1:21" ht="24.75" customHeight="1">
      <c r="A45" s="3" t="s">
        <v>38</v>
      </c>
      <c r="B45" s="3" t="s">
        <v>39</v>
      </c>
      <c r="C45" s="28">
        <v>180</v>
      </c>
      <c r="D45" s="28">
        <v>6.39</v>
      </c>
      <c r="E45" s="28">
        <v>5.91</v>
      </c>
      <c r="F45" s="28">
        <v>39.36</v>
      </c>
      <c r="G45" s="28">
        <v>236.2</v>
      </c>
      <c r="H45" s="28">
        <v>7.0000000000000007E-2</v>
      </c>
      <c r="I45" s="28">
        <v>0.03</v>
      </c>
      <c r="J45" s="28">
        <v>22.03</v>
      </c>
      <c r="K45" s="28">
        <v>0.11</v>
      </c>
      <c r="L45" s="28">
        <v>0</v>
      </c>
      <c r="M45" s="28">
        <v>179</v>
      </c>
      <c r="N45" s="28">
        <v>64</v>
      </c>
      <c r="O45" s="28">
        <v>127</v>
      </c>
      <c r="P45" s="28">
        <v>9</v>
      </c>
      <c r="Q45" s="28">
        <v>48</v>
      </c>
      <c r="R45" s="28">
        <v>0.9</v>
      </c>
      <c r="S45" s="28">
        <v>24.92</v>
      </c>
      <c r="T45" s="28">
        <v>0.1</v>
      </c>
      <c r="U45" s="3">
        <v>14.31</v>
      </c>
    </row>
    <row r="46" spans="1:21" ht="21" customHeight="1">
      <c r="A46" s="25" t="s">
        <v>96</v>
      </c>
      <c r="B46" s="25" t="s">
        <v>97</v>
      </c>
      <c r="C46" s="27" t="s">
        <v>108</v>
      </c>
      <c r="D46" s="28">
        <v>8.65</v>
      </c>
      <c r="E46" s="28">
        <v>7.83</v>
      </c>
      <c r="F46" s="28">
        <v>3.9</v>
      </c>
      <c r="G46" s="28">
        <v>145</v>
      </c>
      <c r="H46" s="28">
        <v>0.1</v>
      </c>
      <c r="I46" s="28">
        <v>0</v>
      </c>
      <c r="J46" s="28">
        <v>0</v>
      </c>
      <c r="K46" s="28">
        <v>0</v>
      </c>
      <c r="L46" s="28">
        <v>1.5</v>
      </c>
      <c r="M46" s="28">
        <v>0</v>
      </c>
      <c r="N46" s="28">
        <v>0</v>
      </c>
      <c r="O46" s="28">
        <v>26.4</v>
      </c>
      <c r="P46" s="28">
        <v>16.600000000000001</v>
      </c>
      <c r="Q46" s="28">
        <v>115.3</v>
      </c>
      <c r="R46" s="28">
        <v>0.9</v>
      </c>
      <c r="S46" s="28">
        <v>0</v>
      </c>
      <c r="T46" s="28">
        <v>0</v>
      </c>
      <c r="U46" s="28">
        <v>0</v>
      </c>
    </row>
    <row r="47" spans="1:21" ht="21" customHeight="1">
      <c r="A47" s="3" t="s">
        <v>41</v>
      </c>
      <c r="B47" s="3" t="s">
        <v>42</v>
      </c>
      <c r="C47" s="27" t="s">
        <v>117</v>
      </c>
      <c r="D47" s="28">
        <v>0.2</v>
      </c>
      <c r="E47" s="28">
        <v>0.1</v>
      </c>
      <c r="F47" s="28">
        <v>6.6</v>
      </c>
      <c r="G47" s="28">
        <v>27.9</v>
      </c>
      <c r="H47" s="28">
        <v>0</v>
      </c>
      <c r="I47" s="28">
        <v>0.01</v>
      </c>
      <c r="J47" s="28">
        <v>0.38</v>
      </c>
      <c r="K47" s="28">
        <v>0</v>
      </c>
      <c r="L47" s="28">
        <v>1.1599999999999999</v>
      </c>
      <c r="M47" s="28">
        <v>1.26</v>
      </c>
      <c r="N47" s="28">
        <v>30.23</v>
      </c>
      <c r="O47" s="28">
        <v>67</v>
      </c>
      <c r="P47" s="28">
        <v>4.5599999999999996</v>
      </c>
      <c r="Q47" s="28">
        <v>8.52</v>
      </c>
      <c r="R47" s="28">
        <v>0.77</v>
      </c>
      <c r="S47" s="28">
        <v>0.01</v>
      </c>
      <c r="T47" s="28">
        <v>0.02</v>
      </c>
      <c r="U47" s="3">
        <v>0.7</v>
      </c>
    </row>
    <row r="48" spans="1:21" ht="21" customHeight="1">
      <c r="A48" s="3" t="s">
        <v>30</v>
      </c>
      <c r="B48" s="3" t="s">
        <v>32</v>
      </c>
      <c r="C48" s="28">
        <v>20</v>
      </c>
      <c r="D48" s="28">
        <v>1.3</v>
      </c>
      <c r="E48" s="28">
        <v>0.2</v>
      </c>
      <c r="F48" s="28">
        <v>6.7</v>
      </c>
      <c r="G48" s="28">
        <v>34.200000000000003</v>
      </c>
      <c r="H48" s="28">
        <v>0.04</v>
      </c>
      <c r="I48" s="28">
        <v>0.02</v>
      </c>
      <c r="J48" s="28">
        <v>0</v>
      </c>
      <c r="K48" s="28">
        <v>0</v>
      </c>
      <c r="L48" s="28">
        <v>0</v>
      </c>
      <c r="M48" s="28">
        <v>122</v>
      </c>
      <c r="N48" s="28">
        <v>49</v>
      </c>
      <c r="O48" s="28">
        <v>7</v>
      </c>
      <c r="P48" s="28">
        <v>9.4</v>
      </c>
      <c r="Q48" s="28">
        <v>31.6</v>
      </c>
      <c r="R48" s="28">
        <v>0.78</v>
      </c>
      <c r="S48" s="28">
        <v>0</v>
      </c>
      <c r="T48" s="28">
        <v>6.18</v>
      </c>
      <c r="U48" s="3">
        <v>0</v>
      </c>
    </row>
    <row r="49" spans="1:21" ht="21" customHeight="1">
      <c r="A49" s="6" t="s">
        <v>30</v>
      </c>
      <c r="B49" s="3" t="s">
        <v>31</v>
      </c>
      <c r="C49" s="28">
        <v>20</v>
      </c>
      <c r="D49" s="28">
        <v>1.52</v>
      </c>
      <c r="E49" s="28">
        <v>0.16</v>
      </c>
      <c r="F49" s="28">
        <v>9.84</v>
      </c>
      <c r="G49" s="28">
        <v>46.9</v>
      </c>
      <c r="H49" s="28">
        <v>0.02</v>
      </c>
      <c r="I49" s="28">
        <v>0.01</v>
      </c>
      <c r="J49" s="28">
        <v>0</v>
      </c>
      <c r="K49" s="28">
        <v>0</v>
      </c>
      <c r="L49" s="28">
        <v>0</v>
      </c>
      <c r="M49" s="28">
        <v>100</v>
      </c>
      <c r="N49" s="28">
        <v>19</v>
      </c>
      <c r="O49" s="28">
        <v>4</v>
      </c>
      <c r="P49" s="28">
        <v>3</v>
      </c>
      <c r="Q49" s="28">
        <v>13</v>
      </c>
      <c r="R49" s="28">
        <v>0.2</v>
      </c>
      <c r="S49" s="28">
        <v>0.64</v>
      </c>
      <c r="T49" s="28">
        <v>1.2</v>
      </c>
      <c r="U49" s="3">
        <v>2.9</v>
      </c>
    </row>
    <row r="50" spans="1:21" ht="21" customHeight="1">
      <c r="A50" s="25" t="s">
        <v>30</v>
      </c>
      <c r="B50" s="25" t="s">
        <v>132</v>
      </c>
      <c r="C50" s="28">
        <v>140</v>
      </c>
      <c r="D50" s="28">
        <v>0.6</v>
      </c>
      <c r="E50" s="28">
        <v>0.6</v>
      </c>
      <c r="F50" s="28">
        <v>14.7</v>
      </c>
      <c r="G50" s="28">
        <v>66.599999999999994</v>
      </c>
      <c r="H50" s="28">
        <v>0.04</v>
      </c>
      <c r="I50" s="28">
        <v>0.03</v>
      </c>
      <c r="J50" s="28">
        <v>7.5</v>
      </c>
      <c r="K50" s="28">
        <v>0</v>
      </c>
      <c r="L50" s="28">
        <v>15</v>
      </c>
      <c r="M50" s="28">
        <v>39</v>
      </c>
      <c r="N50" s="28">
        <v>417</v>
      </c>
      <c r="O50" s="28">
        <v>24</v>
      </c>
      <c r="P50" s="28">
        <v>14</v>
      </c>
      <c r="Q50" s="28">
        <v>17</v>
      </c>
      <c r="R50" s="28">
        <v>3.3</v>
      </c>
      <c r="S50" s="28">
        <v>3</v>
      </c>
      <c r="T50" s="28">
        <v>0.4</v>
      </c>
      <c r="U50" s="28">
        <v>12</v>
      </c>
    </row>
    <row r="51" spans="1:21" ht="21" customHeight="1">
      <c r="A51" s="3"/>
      <c r="B51" s="2" t="s">
        <v>33</v>
      </c>
      <c r="C51" s="29">
        <v>744</v>
      </c>
      <c r="D51" s="29">
        <f>SUM(D44:D50)</f>
        <v>19.36</v>
      </c>
      <c r="E51" s="29">
        <f t="shared" ref="E51:U51" si="4">SUM(E44:E50)</f>
        <v>20.200000000000003</v>
      </c>
      <c r="F51" s="29">
        <f t="shared" si="4"/>
        <v>85.100000000000009</v>
      </c>
      <c r="G51" s="29">
        <f t="shared" si="4"/>
        <v>623.9</v>
      </c>
      <c r="H51" s="29">
        <f t="shared" si="4"/>
        <v>0.28999999999999998</v>
      </c>
      <c r="I51" s="29">
        <f t="shared" si="4"/>
        <v>0.12</v>
      </c>
      <c r="J51" s="29">
        <f t="shared" si="4"/>
        <v>102.8</v>
      </c>
      <c r="K51" s="29">
        <f t="shared" si="4"/>
        <v>0.11</v>
      </c>
      <c r="L51" s="29">
        <f t="shared" si="4"/>
        <v>19.920000000000002</v>
      </c>
      <c r="M51" s="29">
        <f t="shared" si="4"/>
        <v>642.25</v>
      </c>
      <c r="N51" s="29">
        <f t="shared" si="4"/>
        <v>707.07999999999993</v>
      </c>
      <c r="O51" s="29">
        <f t="shared" si="4"/>
        <v>267.5</v>
      </c>
      <c r="P51" s="29">
        <f t="shared" si="4"/>
        <v>66.22</v>
      </c>
      <c r="Q51" s="29">
        <f t="shared" si="4"/>
        <v>254.82</v>
      </c>
      <c r="R51" s="29">
        <f t="shared" si="4"/>
        <v>7.26</v>
      </c>
      <c r="S51" s="29">
        <f t="shared" si="4"/>
        <v>36.43</v>
      </c>
      <c r="T51" s="29">
        <f t="shared" si="4"/>
        <v>8.0299999999999994</v>
      </c>
      <c r="U51" s="29">
        <f t="shared" si="4"/>
        <v>41.76</v>
      </c>
    </row>
    <row r="52" spans="1:21" ht="21" customHeight="1">
      <c r="A52" s="3"/>
      <c r="B52" s="5" t="s">
        <v>34</v>
      </c>
      <c r="C52" s="30">
        <f>C51</f>
        <v>744</v>
      </c>
      <c r="D52" s="30">
        <f>D51</f>
        <v>19.36</v>
      </c>
      <c r="E52" s="30">
        <f t="shared" ref="E52:U52" si="5">E51</f>
        <v>20.200000000000003</v>
      </c>
      <c r="F52" s="30">
        <f t="shared" si="5"/>
        <v>85.100000000000009</v>
      </c>
      <c r="G52" s="30">
        <f t="shared" si="5"/>
        <v>623.9</v>
      </c>
      <c r="H52" s="30">
        <f t="shared" si="5"/>
        <v>0.28999999999999998</v>
      </c>
      <c r="I52" s="30">
        <f t="shared" si="5"/>
        <v>0.12</v>
      </c>
      <c r="J52" s="30">
        <f t="shared" si="5"/>
        <v>102.8</v>
      </c>
      <c r="K52" s="30">
        <f t="shared" si="5"/>
        <v>0.11</v>
      </c>
      <c r="L52" s="30">
        <f t="shared" si="5"/>
        <v>19.920000000000002</v>
      </c>
      <c r="M52" s="30">
        <f t="shared" si="5"/>
        <v>642.25</v>
      </c>
      <c r="N52" s="30">
        <f t="shared" si="5"/>
        <v>707.07999999999993</v>
      </c>
      <c r="O52" s="30">
        <f t="shared" si="5"/>
        <v>267.5</v>
      </c>
      <c r="P52" s="30">
        <f t="shared" si="5"/>
        <v>66.22</v>
      </c>
      <c r="Q52" s="30">
        <f t="shared" si="5"/>
        <v>254.82</v>
      </c>
      <c r="R52" s="30">
        <f t="shared" si="5"/>
        <v>7.26</v>
      </c>
      <c r="S52" s="30">
        <f t="shared" si="5"/>
        <v>36.43</v>
      </c>
      <c r="T52" s="30">
        <f t="shared" si="5"/>
        <v>8.0299999999999994</v>
      </c>
      <c r="U52" s="5">
        <f t="shared" si="5"/>
        <v>41.76</v>
      </c>
    </row>
    <row r="53" spans="1:21" ht="21" customHeight="1">
      <c r="A53" s="12"/>
      <c r="B53" s="13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1"/>
      <c r="U53" s="14"/>
    </row>
    <row r="54" spans="1:21" ht="31.5" customHeight="1">
      <c r="A54" s="65" t="s">
        <v>64</v>
      </c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</row>
    <row r="55" spans="1:21" ht="30" customHeight="1">
      <c r="A55" s="56" t="s">
        <v>0</v>
      </c>
      <c r="B55" s="56" t="s">
        <v>73</v>
      </c>
      <c r="C55" s="57" t="s">
        <v>1</v>
      </c>
      <c r="D55" s="59" t="s">
        <v>74</v>
      </c>
      <c r="E55" s="60"/>
      <c r="F55" s="61"/>
      <c r="G55" s="62" t="s">
        <v>5</v>
      </c>
      <c r="H55" s="64" t="s">
        <v>71</v>
      </c>
      <c r="I55" s="64"/>
      <c r="J55" s="64"/>
      <c r="K55" s="64"/>
      <c r="L55" s="64"/>
      <c r="M55" s="66" t="s">
        <v>72</v>
      </c>
      <c r="N55" s="66"/>
      <c r="O55" s="66"/>
      <c r="P55" s="66"/>
      <c r="Q55" s="66"/>
      <c r="R55" s="66"/>
      <c r="S55" s="66"/>
      <c r="T55" s="66"/>
      <c r="U55" s="66"/>
    </row>
    <row r="56" spans="1:21" ht="30">
      <c r="A56" s="56"/>
      <c r="B56" s="56"/>
      <c r="C56" s="58"/>
      <c r="D56" s="33" t="s">
        <v>2</v>
      </c>
      <c r="E56" s="34" t="s">
        <v>3</v>
      </c>
      <c r="F56" s="34" t="s">
        <v>4</v>
      </c>
      <c r="G56" s="63"/>
      <c r="H56" s="35" t="s">
        <v>6</v>
      </c>
      <c r="I56" s="35" t="s">
        <v>7</v>
      </c>
      <c r="J56" s="35" t="s">
        <v>8</v>
      </c>
      <c r="K56" s="35" t="s">
        <v>9</v>
      </c>
      <c r="L56" s="35" t="s">
        <v>10</v>
      </c>
      <c r="M56" s="35" t="s">
        <v>11</v>
      </c>
      <c r="N56" s="35" t="s">
        <v>12</v>
      </c>
      <c r="O56" s="35" t="s">
        <v>13</v>
      </c>
      <c r="P56" s="35" t="s">
        <v>14</v>
      </c>
      <c r="Q56" s="35" t="s">
        <v>15</v>
      </c>
      <c r="R56" s="35" t="s">
        <v>16</v>
      </c>
      <c r="S56" s="35" t="s">
        <v>17</v>
      </c>
      <c r="T56" s="35" t="s">
        <v>18</v>
      </c>
      <c r="U56" s="20" t="s">
        <v>19</v>
      </c>
    </row>
    <row r="57" spans="1:21">
      <c r="A57" s="2"/>
      <c r="B57" s="2"/>
      <c r="C57" s="35" t="s">
        <v>20</v>
      </c>
      <c r="D57" s="35" t="s">
        <v>20</v>
      </c>
      <c r="E57" s="35" t="s">
        <v>20</v>
      </c>
      <c r="F57" s="35" t="s">
        <v>20</v>
      </c>
      <c r="G57" s="35" t="s">
        <v>21</v>
      </c>
      <c r="H57" s="35" t="s">
        <v>22</v>
      </c>
      <c r="I57" s="35" t="s">
        <v>22</v>
      </c>
      <c r="J57" s="35" t="s">
        <v>23</v>
      </c>
      <c r="K57" s="35" t="s">
        <v>24</v>
      </c>
      <c r="L57" s="35" t="s">
        <v>22</v>
      </c>
      <c r="M57" s="35" t="s">
        <v>22</v>
      </c>
      <c r="N57" s="35" t="s">
        <v>22</v>
      </c>
      <c r="O57" s="35" t="s">
        <v>22</v>
      </c>
      <c r="P57" s="35" t="s">
        <v>22</v>
      </c>
      <c r="Q57" s="35" t="s">
        <v>22</v>
      </c>
      <c r="R57" s="35" t="s">
        <v>22</v>
      </c>
      <c r="S57" s="35" t="s">
        <v>24</v>
      </c>
      <c r="T57" s="35" t="s">
        <v>24</v>
      </c>
      <c r="U57" s="20" t="s">
        <v>24</v>
      </c>
    </row>
    <row r="58" spans="1:21">
      <c r="A58" s="3"/>
      <c r="B58" s="4" t="s">
        <v>43</v>
      </c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"/>
    </row>
    <row r="59" spans="1:21">
      <c r="A59" s="3"/>
      <c r="B59" s="2" t="s">
        <v>82</v>
      </c>
      <c r="C59" s="36" t="s">
        <v>85</v>
      </c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"/>
    </row>
    <row r="60" spans="1:21" ht="45">
      <c r="A60" s="3" t="s">
        <v>98</v>
      </c>
      <c r="B60" s="16" t="s">
        <v>99</v>
      </c>
      <c r="C60" s="3">
        <v>60</v>
      </c>
      <c r="D60" s="28">
        <v>0.8</v>
      </c>
      <c r="E60" s="28">
        <v>6.1</v>
      </c>
      <c r="F60" s="28">
        <v>3.6</v>
      </c>
      <c r="G60" s="28">
        <v>72.5</v>
      </c>
      <c r="H60" s="3">
        <v>0.02</v>
      </c>
      <c r="I60" s="3">
        <v>0.02</v>
      </c>
      <c r="J60" s="3">
        <v>241.63</v>
      </c>
      <c r="K60" s="3">
        <v>0</v>
      </c>
      <c r="L60" s="3">
        <v>17.32</v>
      </c>
      <c r="M60" s="3">
        <v>87.51</v>
      </c>
      <c r="N60" s="3">
        <v>160.13999999999999</v>
      </c>
      <c r="O60" s="3">
        <v>23.5</v>
      </c>
      <c r="P60" s="3">
        <v>11.17</v>
      </c>
      <c r="Q60" s="3">
        <v>18.8</v>
      </c>
      <c r="R60" s="3">
        <v>0.56000000000000005</v>
      </c>
      <c r="S60" s="3">
        <v>9.8699999999999992</v>
      </c>
      <c r="T60" s="3">
        <v>0.15</v>
      </c>
      <c r="U60" s="3">
        <v>10.98</v>
      </c>
    </row>
    <row r="61" spans="1:21" ht="24.75" customHeight="1">
      <c r="A61" s="3" t="s">
        <v>44</v>
      </c>
      <c r="B61" s="3" t="s">
        <v>45</v>
      </c>
      <c r="C61" s="28">
        <v>180</v>
      </c>
      <c r="D61" s="28">
        <v>3.69</v>
      </c>
      <c r="E61" s="28">
        <v>6.37</v>
      </c>
      <c r="F61" s="28">
        <v>23.79</v>
      </c>
      <c r="G61" s="28">
        <v>167.3</v>
      </c>
      <c r="H61" s="28">
        <v>0.14000000000000001</v>
      </c>
      <c r="I61" s="28">
        <v>0.12</v>
      </c>
      <c r="J61" s="28">
        <v>28.55</v>
      </c>
      <c r="K61" s="28">
        <v>0.11</v>
      </c>
      <c r="L61" s="28">
        <v>12</v>
      </c>
      <c r="M61" s="28">
        <v>195</v>
      </c>
      <c r="N61" s="28">
        <v>750</v>
      </c>
      <c r="O61" s="28">
        <v>47</v>
      </c>
      <c r="P61" s="28">
        <v>34</v>
      </c>
      <c r="Q61" s="28">
        <v>101</v>
      </c>
      <c r="R61" s="28">
        <v>1.2</v>
      </c>
      <c r="S61" s="28">
        <v>34.15</v>
      </c>
      <c r="T61" s="28">
        <v>1</v>
      </c>
      <c r="U61" s="3">
        <v>51.35</v>
      </c>
    </row>
    <row r="62" spans="1:21" ht="23.25" customHeight="1">
      <c r="A62" s="25" t="s">
        <v>109</v>
      </c>
      <c r="B62" s="25" t="s">
        <v>110</v>
      </c>
      <c r="C62" s="27">
        <v>100</v>
      </c>
      <c r="D62" s="28">
        <v>10.8</v>
      </c>
      <c r="E62" s="28">
        <v>7.3</v>
      </c>
      <c r="F62" s="28">
        <v>22.5</v>
      </c>
      <c r="G62" s="28">
        <v>240.1</v>
      </c>
      <c r="H62" s="28">
        <v>0</v>
      </c>
      <c r="I62" s="28">
        <v>0</v>
      </c>
      <c r="J62" s="28">
        <v>0</v>
      </c>
      <c r="K62" s="28">
        <v>0</v>
      </c>
      <c r="L62" s="28">
        <v>1.6</v>
      </c>
      <c r="M62" s="28">
        <v>0</v>
      </c>
      <c r="N62" s="28">
        <v>0</v>
      </c>
      <c r="O62" s="28">
        <v>26.8</v>
      </c>
      <c r="P62" s="28">
        <v>23.9</v>
      </c>
      <c r="Q62" s="28">
        <v>129.9</v>
      </c>
      <c r="R62" s="28">
        <v>1.8</v>
      </c>
      <c r="S62" s="28">
        <v>0</v>
      </c>
      <c r="T62" s="28">
        <v>0</v>
      </c>
      <c r="U62" s="28">
        <v>0</v>
      </c>
    </row>
    <row r="63" spans="1:21" ht="24.75" customHeight="1">
      <c r="A63" s="25" t="s">
        <v>100</v>
      </c>
      <c r="B63" s="25" t="s">
        <v>101</v>
      </c>
      <c r="C63" s="25" t="s">
        <v>131</v>
      </c>
      <c r="D63" s="28">
        <v>0.2</v>
      </c>
      <c r="E63" s="28">
        <v>0</v>
      </c>
      <c r="F63" s="28">
        <v>8.1999999999999993</v>
      </c>
      <c r="G63" s="28">
        <v>34.1</v>
      </c>
      <c r="H63" s="28">
        <v>0</v>
      </c>
      <c r="I63" s="28">
        <v>0</v>
      </c>
      <c r="J63" s="28">
        <v>0</v>
      </c>
      <c r="K63" s="28">
        <v>0</v>
      </c>
      <c r="L63" s="28">
        <v>0.4</v>
      </c>
      <c r="M63" s="28">
        <v>0</v>
      </c>
      <c r="N63" s="28">
        <v>0</v>
      </c>
      <c r="O63" s="28">
        <v>14.1</v>
      </c>
      <c r="P63" s="28">
        <v>6.5</v>
      </c>
      <c r="Q63" s="28">
        <v>8.4</v>
      </c>
      <c r="R63" s="28">
        <v>0.9</v>
      </c>
      <c r="S63" s="28">
        <v>0</v>
      </c>
      <c r="T63" s="28">
        <v>0</v>
      </c>
      <c r="U63" s="28">
        <v>0</v>
      </c>
    </row>
    <row r="64" spans="1:21" ht="21" customHeight="1">
      <c r="A64" s="3" t="s">
        <v>30</v>
      </c>
      <c r="B64" s="3" t="s">
        <v>32</v>
      </c>
      <c r="C64" s="28">
        <v>20</v>
      </c>
      <c r="D64" s="28">
        <v>1.3</v>
      </c>
      <c r="E64" s="28">
        <v>0.2</v>
      </c>
      <c r="F64" s="28">
        <v>6.7</v>
      </c>
      <c r="G64" s="28">
        <v>34.200000000000003</v>
      </c>
      <c r="H64" s="28">
        <v>0.04</v>
      </c>
      <c r="I64" s="28">
        <v>0.02</v>
      </c>
      <c r="J64" s="28">
        <v>0</v>
      </c>
      <c r="K64" s="28">
        <v>0</v>
      </c>
      <c r="L64" s="28">
        <v>0</v>
      </c>
      <c r="M64" s="28">
        <v>122</v>
      </c>
      <c r="N64" s="28">
        <v>49</v>
      </c>
      <c r="O64" s="28">
        <v>7</v>
      </c>
      <c r="P64" s="28">
        <v>9.4</v>
      </c>
      <c r="Q64" s="28">
        <v>31.6</v>
      </c>
      <c r="R64" s="28">
        <v>0.78</v>
      </c>
      <c r="S64" s="28">
        <v>0</v>
      </c>
      <c r="T64" s="28">
        <v>6.18</v>
      </c>
      <c r="U64" s="3">
        <v>0</v>
      </c>
    </row>
    <row r="65" spans="1:21" ht="21" customHeight="1">
      <c r="A65" s="6" t="s">
        <v>30</v>
      </c>
      <c r="B65" s="3" t="s">
        <v>31</v>
      </c>
      <c r="C65" s="28">
        <v>20</v>
      </c>
      <c r="D65" s="28">
        <v>1.52</v>
      </c>
      <c r="E65" s="28">
        <v>0.16</v>
      </c>
      <c r="F65" s="28">
        <v>9.84</v>
      </c>
      <c r="G65" s="28">
        <v>46.9</v>
      </c>
      <c r="H65" s="28">
        <v>0.02</v>
      </c>
      <c r="I65" s="28">
        <v>0.01</v>
      </c>
      <c r="J65" s="28">
        <v>0</v>
      </c>
      <c r="K65" s="28">
        <v>0</v>
      </c>
      <c r="L65" s="28">
        <v>0</v>
      </c>
      <c r="M65" s="28">
        <v>100</v>
      </c>
      <c r="N65" s="28">
        <v>19</v>
      </c>
      <c r="O65" s="28">
        <v>4</v>
      </c>
      <c r="P65" s="28">
        <v>3</v>
      </c>
      <c r="Q65" s="28">
        <v>13</v>
      </c>
      <c r="R65" s="28">
        <v>0.2</v>
      </c>
      <c r="S65" s="28">
        <v>0.64</v>
      </c>
      <c r="T65" s="28">
        <v>1.2</v>
      </c>
      <c r="U65" s="3">
        <v>2.9</v>
      </c>
    </row>
    <row r="66" spans="1:21" ht="21" customHeight="1">
      <c r="A66" s="3"/>
      <c r="B66" s="2" t="s">
        <v>33</v>
      </c>
      <c r="C66" s="29">
        <v>597</v>
      </c>
      <c r="D66" s="29">
        <f>SUM(D60:D65)</f>
        <v>18.309999999999999</v>
      </c>
      <c r="E66" s="29">
        <f t="shared" ref="E66:U66" si="6">SUM(E60:E65)</f>
        <v>20.13</v>
      </c>
      <c r="F66" s="29">
        <f t="shared" si="6"/>
        <v>74.63000000000001</v>
      </c>
      <c r="G66" s="29">
        <f t="shared" si="6"/>
        <v>595.1</v>
      </c>
      <c r="H66" s="29">
        <f t="shared" si="6"/>
        <v>0.22</v>
      </c>
      <c r="I66" s="29">
        <f t="shared" si="6"/>
        <v>0.16999999999999998</v>
      </c>
      <c r="J66" s="29">
        <f t="shared" si="6"/>
        <v>270.18</v>
      </c>
      <c r="K66" s="29">
        <f t="shared" si="6"/>
        <v>0.11</v>
      </c>
      <c r="L66" s="29">
        <f t="shared" si="6"/>
        <v>31.32</v>
      </c>
      <c r="M66" s="29">
        <f t="shared" si="6"/>
        <v>504.51</v>
      </c>
      <c r="N66" s="29">
        <f t="shared" si="6"/>
        <v>978.14</v>
      </c>
      <c r="O66" s="29">
        <f t="shared" si="6"/>
        <v>122.39999999999999</v>
      </c>
      <c r="P66" s="29">
        <f t="shared" si="6"/>
        <v>87.97</v>
      </c>
      <c r="Q66" s="29">
        <f t="shared" si="6"/>
        <v>302.7</v>
      </c>
      <c r="R66" s="29">
        <f t="shared" si="6"/>
        <v>5.44</v>
      </c>
      <c r="S66" s="29">
        <f t="shared" si="6"/>
        <v>44.66</v>
      </c>
      <c r="T66" s="29">
        <f t="shared" si="6"/>
        <v>8.5299999999999994</v>
      </c>
      <c r="U66" s="2">
        <f t="shared" si="6"/>
        <v>65.23</v>
      </c>
    </row>
    <row r="67" spans="1:21" ht="21" customHeight="1">
      <c r="A67" s="3"/>
      <c r="B67" s="5" t="s">
        <v>34</v>
      </c>
      <c r="C67" s="30">
        <f>C66</f>
        <v>597</v>
      </c>
      <c r="D67" s="30">
        <f>D66</f>
        <v>18.309999999999999</v>
      </c>
      <c r="E67" s="30">
        <f t="shared" ref="E67:U67" si="7">E66</f>
        <v>20.13</v>
      </c>
      <c r="F67" s="30">
        <f t="shared" si="7"/>
        <v>74.63000000000001</v>
      </c>
      <c r="G67" s="30">
        <f>G66</f>
        <v>595.1</v>
      </c>
      <c r="H67" s="30">
        <f t="shared" si="7"/>
        <v>0.22</v>
      </c>
      <c r="I67" s="30">
        <f t="shared" si="7"/>
        <v>0.16999999999999998</v>
      </c>
      <c r="J67" s="30">
        <f t="shared" si="7"/>
        <v>270.18</v>
      </c>
      <c r="K67" s="30">
        <f t="shared" si="7"/>
        <v>0.11</v>
      </c>
      <c r="L67" s="30">
        <f t="shared" si="7"/>
        <v>31.32</v>
      </c>
      <c r="M67" s="30">
        <f t="shared" si="7"/>
        <v>504.51</v>
      </c>
      <c r="N67" s="30">
        <f t="shared" si="7"/>
        <v>978.14</v>
      </c>
      <c r="O67" s="30">
        <f t="shared" si="7"/>
        <v>122.39999999999999</v>
      </c>
      <c r="P67" s="30">
        <f t="shared" si="7"/>
        <v>87.97</v>
      </c>
      <c r="Q67" s="30">
        <f t="shared" si="7"/>
        <v>302.7</v>
      </c>
      <c r="R67" s="30">
        <f t="shared" si="7"/>
        <v>5.44</v>
      </c>
      <c r="S67" s="30">
        <f t="shared" si="7"/>
        <v>44.66</v>
      </c>
      <c r="T67" s="30">
        <f t="shared" si="7"/>
        <v>8.5299999999999994</v>
      </c>
      <c r="U67" s="5">
        <f t="shared" si="7"/>
        <v>65.23</v>
      </c>
    </row>
    <row r="68" spans="1:21" ht="21" customHeight="1">
      <c r="A68" s="12"/>
      <c r="B68" s="13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1"/>
      <c r="U68" s="14"/>
    </row>
    <row r="69" spans="1:21" ht="32.25" customHeight="1">
      <c r="A69" s="65" t="s">
        <v>65</v>
      </c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  <c r="Q69" s="65"/>
      <c r="R69" s="65"/>
      <c r="S69" s="65"/>
      <c r="T69" s="65"/>
      <c r="U69" s="65"/>
    </row>
    <row r="70" spans="1:21" ht="27.75" customHeight="1">
      <c r="A70" s="56" t="s">
        <v>0</v>
      </c>
      <c r="B70" s="56" t="s">
        <v>73</v>
      </c>
      <c r="C70" s="57" t="s">
        <v>1</v>
      </c>
      <c r="D70" s="59" t="s">
        <v>74</v>
      </c>
      <c r="E70" s="60"/>
      <c r="F70" s="61"/>
      <c r="G70" s="62" t="s">
        <v>5</v>
      </c>
      <c r="H70" s="64" t="s">
        <v>71</v>
      </c>
      <c r="I70" s="64"/>
      <c r="J70" s="64"/>
      <c r="K70" s="64"/>
      <c r="L70" s="64"/>
      <c r="M70" s="66" t="s">
        <v>72</v>
      </c>
      <c r="N70" s="66"/>
      <c r="O70" s="66"/>
      <c r="P70" s="66"/>
      <c r="Q70" s="66"/>
      <c r="R70" s="66"/>
      <c r="S70" s="66"/>
      <c r="T70" s="66"/>
      <c r="U70" s="66"/>
    </row>
    <row r="71" spans="1:21" ht="30">
      <c r="A71" s="56"/>
      <c r="B71" s="56"/>
      <c r="C71" s="58"/>
      <c r="D71" s="33" t="s">
        <v>2</v>
      </c>
      <c r="E71" s="34" t="s">
        <v>3</v>
      </c>
      <c r="F71" s="34" t="s">
        <v>4</v>
      </c>
      <c r="G71" s="63"/>
      <c r="H71" s="35" t="s">
        <v>6</v>
      </c>
      <c r="I71" s="35" t="s">
        <v>7</v>
      </c>
      <c r="J71" s="35" t="s">
        <v>8</v>
      </c>
      <c r="K71" s="35" t="s">
        <v>9</v>
      </c>
      <c r="L71" s="35" t="s">
        <v>10</v>
      </c>
      <c r="M71" s="35" t="s">
        <v>11</v>
      </c>
      <c r="N71" s="35" t="s">
        <v>12</v>
      </c>
      <c r="O71" s="35" t="s">
        <v>13</v>
      </c>
      <c r="P71" s="35" t="s">
        <v>14</v>
      </c>
      <c r="Q71" s="35" t="s">
        <v>15</v>
      </c>
      <c r="R71" s="35" t="s">
        <v>16</v>
      </c>
      <c r="S71" s="35" t="s">
        <v>17</v>
      </c>
      <c r="T71" s="35" t="s">
        <v>18</v>
      </c>
      <c r="U71" s="20" t="s">
        <v>19</v>
      </c>
    </row>
    <row r="72" spans="1:21">
      <c r="A72" s="2"/>
      <c r="B72" s="2"/>
      <c r="C72" s="35" t="s">
        <v>20</v>
      </c>
      <c r="D72" s="35" t="s">
        <v>20</v>
      </c>
      <c r="E72" s="35" t="s">
        <v>20</v>
      </c>
      <c r="F72" s="35" t="s">
        <v>20</v>
      </c>
      <c r="G72" s="35" t="s">
        <v>21</v>
      </c>
      <c r="H72" s="35" t="s">
        <v>22</v>
      </c>
      <c r="I72" s="35" t="s">
        <v>22</v>
      </c>
      <c r="J72" s="35" t="s">
        <v>23</v>
      </c>
      <c r="K72" s="35" t="s">
        <v>24</v>
      </c>
      <c r="L72" s="35" t="s">
        <v>22</v>
      </c>
      <c r="M72" s="35" t="s">
        <v>22</v>
      </c>
      <c r="N72" s="35" t="s">
        <v>22</v>
      </c>
      <c r="O72" s="35" t="s">
        <v>22</v>
      </c>
      <c r="P72" s="35" t="s">
        <v>22</v>
      </c>
      <c r="Q72" s="35" t="s">
        <v>22</v>
      </c>
      <c r="R72" s="35" t="s">
        <v>22</v>
      </c>
      <c r="S72" s="35" t="s">
        <v>24</v>
      </c>
      <c r="T72" s="35" t="s">
        <v>24</v>
      </c>
      <c r="U72" s="20" t="s">
        <v>24</v>
      </c>
    </row>
    <row r="73" spans="1:21">
      <c r="A73" s="3"/>
      <c r="B73" s="4" t="s">
        <v>48</v>
      </c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"/>
    </row>
    <row r="74" spans="1:21">
      <c r="A74" s="3"/>
      <c r="B74" s="2" t="s">
        <v>82</v>
      </c>
      <c r="C74" s="36" t="s">
        <v>85</v>
      </c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"/>
    </row>
    <row r="75" spans="1:21" ht="30">
      <c r="A75" s="3" t="s">
        <v>102</v>
      </c>
      <c r="B75" s="16" t="s">
        <v>103</v>
      </c>
      <c r="C75" s="3">
        <v>60</v>
      </c>
      <c r="D75" s="28">
        <v>0.5</v>
      </c>
      <c r="E75" s="28">
        <v>6.1</v>
      </c>
      <c r="F75" s="28">
        <v>4.3</v>
      </c>
      <c r="G75" s="28">
        <v>74.3</v>
      </c>
      <c r="H75" s="3">
        <v>0.03</v>
      </c>
      <c r="I75" s="3">
        <v>0.03</v>
      </c>
      <c r="J75" s="3">
        <v>732.9</v>
      </c>
      <c r="K75" s="3">
        <v>0</v>
      </c>
      <c r="L75" s="3">
        <v>3.63</v>
      </c>
      <c r="M75" s="3">
        <v>89.79</v>
      </c>
      <c r="N75" s="3">
        <v>123.26</v>
      </c>
      <c r="O75" s="3">
        <v>13.5</v>
      </c>
      <c r="P75" s="3">
        <v>15.57</v>
      </c>
      <c r="Q75" s="3">
        <v>22.38</v>
      </c>
      <c r="R75" s="3">
        <v>0.66</v>
      </c>
      <c r="S75" s="3">
        <v>10.19</v>
      </c>
      <c r="T75" s="3">
        <v>0.09</v>
      </c>
      <c r="U75" s="3">
        <v>21.57</v>
      </c>
    </row>
    <row r="76" spans="1:21" ht="26.25" customHeight="1">
      <c r="A76" s="3" t="s">
        <v>54</v>
      </c>
      <c r="B76" s="6" t="s">
        <v>107</v>
      </c>
      <c r="C76" s="27" t="s">
        <v>87</v>
      </c>
      <c r="D76" s="28">
        <v>20.34</v>
      </c>
      <c r="E76" s="28">
        <v>8.18</v>
      </c>
      <c r="F76" s="28">
        <v>36.380000000000003</v>
      </c>
      <c r="G76" s="28">
        <v>300.39999999999998</v>
      </c>
      <c r="H76" s="28">
        <v>0.08</v>
      </c>
      <c r="I76" s="28">
        <v>7.0000000000000007E-2</v>
      </c>
      <c r="J76" s="28">
        <v>159.36000000000001</v>
      </c>
      <c r="K76" s="28">
        <v>0</v>
      </c>
      <c r="L76" s="28">
        <v>2</v>
      </c>
      <c r="M76" s="28">
        <v>301</v>
      </c>
      <c r="N76" s="28">
        <v>316</v>
      </c>
      <c r="O76" s="28">
        <v>80</v>
      </c>
      <c r="P76" s="28">
        <v>87</v>
      </c>
      <c r="Q76" s="28">
        <v>193</v>
      </c>
      <c r="R76" s="28">
        <v>1.7</v>
      </c>
      <c r="S76" s="28">
        <v>41.15</v>
      </c>
      <c r="T76" s="28">
        <v>21.6</v>
      </c>
      <c r="U76" s="3">
        <v>129.9</v>
      </c>
    </row>
    <row r="77" spans="1:21" ht="21" customHeight="1">
      <c r="A77" s="25" t="s">
        <v>115</v>
      </c>
      <c r="B77" s="26" t="s">
        <v>116</v>
      </c>
      <c r="C77" s="28">
        <v>200</v>
      </c>
      <c r="D77" s="28">
        <v>0.47</v>
      </c>
      <c r="E77" s="28">
        <v>0</v>
      </c>
      <c r="F77" s="28">
        <v>14.78</v>
      </c>
      <c r="G77" s="28">
        <v>65</v>
      </c>
      <c r="H77" s="28">
        <v>0</v>
      </c>
      <c r="I77" s="28">
        <v>0</v>
      </c>
      <c r="J77" s="28">
        <v>15</v>
      </c>
      <c r="K77" s="28">
        <v>0</v>
      </c>
      <c r="L77" s="28">
        <v>0</v>
      </c>
      <c r="M77" s="28">
        <v>0</v>
      </c>
      <c r="N77" s="28">
        <v>0</v>
      </c>
      <c r="O77" s="28">
        <v>108</v>
      </c>
      <c r="P77" s="28">
        <v>2</v>
      </c>
      <c r="Q77" s="28">
        <v>4</v>
      </c>
      <c r="R77" s="28">
        <v>0.1</v>
      </c>
      <c r="S77" s="28">
        <v>0</v>
      </c>
      <c r="T77" s="28">
        <v>0</v>
      </c>
      <c r="U77" s="28">
        <v>0</v>
      </c>
    </row>
    <row r="78" spans="1:21" ht="21" customHeight="1">
      <c r="A78" s="3" t="s">
        <v>30</v>
      </c>
      <c r="B78" s="3" t="s">
        <v>32</v>
      </c>
      <c r="C78" s="28">
        <v>20</v>
      </c>
      <c r="D78" s="28">
        <v>1.3</v>
      </c>
      <c r="E78" s="28">
        <v>0.2</v>
      </c>
      <c r="F78" s="28">
        <v>6.7</v>
      </c>
      <c r="G78" s="28">
        <v>34.200000000000003</v>
      </c>
      <c r="H78" s="28">
        <v>0.04</v>
      </c>
      <c r="I78" s="28">
        <v>0.02</v>
      </c>
      <c r="J78" s="28">
        <v>0</v>
      </c>
      <c r="K78" s="28">
        <v>0</v>
      </c>
      <c r="L78" s="28">
        <v>0</v>
      </c>
      <c r="M78" s="28">
        <v>122</v>
      </c>
      <c r="N78" s="28">
        <v>49</v>
      </c>
      <c r="O78" s="28">
        <v>7</v>
      </c>
      <c r="P78" s="28">
        <v>9.4</v>
      </c>
      <c r="Q78" s="28">
        <v>31.6</v>
      </c>
      <c r="R78" s="28">
        <v>0.78</v>
      </c>
      <c r="S78" s="28">
        <v>0</v>
      </c>
      <c r="T78" s="28">
        <v>6.18</v>
      </c>
      <c r="U78" s="3">
        <v>0</v>
      </c>
    </row>
    <row r="79" spans="1:21" ht="21" customHeight="1">
      <c r="A79" s="6" t="s">
        <v>30</v>
      </c>
      <c r="B79" s="6" t="s">
        <v>91</v>
      </c>
      <c r="C79" s="28">
        <v>60</v>
      </c>
      <c r="D79" s="28">
        <v>4.68</v>
      </c>
      <c r="E79" s="28">
        <v>4.03</v>
      </c>
      <c r="F79" s="28">
        <v>30.46</v>
      </c>
      <c r="G79" s="28">
        <v>177</v>
      </c>
      <c r="H79" s="28">
        <v>0.05</v>
      </c>
      <c r="I79" s="28">
        <v>0.02</v>
      </c>
      <c r="J79" s="28">
        <v>19.12</v>
      </c>
      <c r="K79" s="28">
        <v>0.15</v>
      </c>
      <c r="L79" s="28">
        <v>0</v>
      </c>
      <c r="M79" s="28">
        <v>241</v>
      </c>
      <c r="N79" s="28">
        <v>50</v>
      </c>
      <c r="O79" s="28">
        <v>18</v>
      </c>
      <c r="P79" s="28">
        <v>6</v>
      </c>
      <c r="Q79" s="28">
        <v>41</v>
      </c>
      <c r="R79" s="28">
        <v>0.5</v>
      </c>
      <c r="S79" s="28">
        <v>33.36</v>
      </c>
      <c r="T79" s="28">
        <v>3.1</v>
      </c>
      <c r="U79" s="3">
        <v>11.03</v>
      </c>
    </row>
    <row r="80" spans="1:21" ht="21" customHeight="1">
      <c r="A80" s="3"/>
      <c r="B80" s="2" t="s">
        <v>33</v>
      </c>
      <c r="C80" s="29">
        <v>560</v>
      </c>
      <c r="D80" s="29">
        <f>SUM(D75:D79)</f>
        <v>27.29</v>
      </c>
      <c r="E80" s="29">
        <f t="shared" ref="E80:U80" si="8">SUM(E75:E79)</f>
        <v>18.509999999999998</v>
      </c>
      <c r="F80" s="29">
        <f t="shared" si="8"/>
        <v>92.62</v>
      </c>
      <c r="G80" s="29">
        <f t="shared" si="8"/>
        <v>650.9</v>
      </c>
      <c r="H80" s="29">
        <f t="shared" si="8"/>
        <v>0.2</v>
      </c>
      <c r="I80" s="29">
        <f t="shared" si="8"/>
        <v>0.14000000000000001</v>
      </c>
      <c r="J80" s="29">
        <f t="shared" si="8"/>
        <v>926.38</v>
      </c>
      <c r="K80" s="29">
        <f t="shared" si="8"/>
        <v>0.15</v>
      </c>
      <c r="L80" s="29">
        <f t="shared" si="8"/>
        <v>5.63</v>
      </c>
      <c r="M80" s="29">
        <f t="shared" si="8"/>
        <v>753.79</v>
      </c>
      <c r="N80" s="29">
        <f t="shared" si="8"/>
        <v>538.26</v>
      </c>
      <c r="O80" s="29">
        <f t="shared" si="8"/>
        <v>226.5</v>
      </c>
      <c r="P80" s="29">
        <f t="shared" si="8"/>
        <v>119.97</v>
      </c>
      <c r="Q80" s="29">
        <f t="shared" si="8"/>
        <v>291.98</v>
      </c>
      <c r="R80" s="29">
        <f t="shared" si="8"/>
        <v>3.74</v>
      </c>
      <c r="S80" s="29">
        <f t="shared" si="8"/>
        <v>84.699999999999989</v>
      </c>
      <c r="T80" s="29">
        <f t="shared" si="8"/>
        <v>30.970000000000002</v>
      </c>
      <c r="U80" s="2">
        <f t="shared" si="8"/>
        <v>162.5</v>
      </c>
    </row>
    <row r="81" spans="1:23" ht="21" customHeight="1">
      <c r="A81" s="3"/>
      <c r="B81" s="5" t="s">
        <v>34</v>
      </c>
      <c r="C81" s="30">
        <f>C80</f>
        <v>560</v>
      </c>
      <c r="D81" s="30">
        <f>D80</f>
        <v>27.29</v>
      </c>
      <c r="E81" s="30">
        <f t="shared" ref="E81:U81" si="9">E80</f>
        <v>18.509999999999998</v>
      </c>
      <c r="F81" s="30">
        <f t="shared" si="9"/>
        <v>92.62</v>
      </c>
      <c r="G81" s="30">
        <f t="shared" si="9"/>
        <v>650.9</v>
      </c>
      <c r="H81" s="30">
        <f t="shared" si="9"/>
        <v>0.2</v>
      </c>
      <c r="I81" s="30">
        <f t="shared" si="9"/>
        <v>0.14000000000000001</v>
      </c>
      <c r="J81" s="30">
        <f t="shared" si="9"/>
        <v>926.38</v>
      </c>
      <c r="K81" s="30">
        <f t="shared" si="9"/>
        <v>0.15</v>
      </c>
      <c r="L81" s="30">
        <f t="shared" si="9"/>
        <v>5.63</v>
      </c>
      <c r="M81" s="30">
        <f t="shared" si="9"/>
        <v>753.79</v>
      </c>
      <c r="N81" s="30">
        <f t="shared" si="9"/>
        <v>538.26</v>
      </c>
      <c r="O81" s="30">
        <f t="shared" si="9"/>
        <v>226.5</v>
      </c>
      <c r="P81" s="30">
        <f t="shared" si="9"/>
        <v>119.97</v>
      </c>
      <c r="Q81" s="30">
        <f t="shared" si="9"/>
        <v>291.98</v>
      </c>
      <c r="R81" s="30">
        <f t="shared" si="9"/>
        <v>3.74</v>
      </c>
      <c r="S81" s="30">
        <f t="shared" si="9"/>
        <v>84.699999999999989</v>
      </c>
      <c r="T81" s="30">
        <f t="shared" si="9"/>
        <v>30.970000000000002</v>
      </c>
      <c r="U81" s="5">
        <f t="shared" si="9"/>
        <v>162.5</v>
      </c>
    </row>
    <row r="82" spans="1:23" ht="21" customHeight="1">
      <c r="A82" s="12"/>
      <c r="B82" s="13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1"/>
      <c r="U82" s="14"/>
    </row>
    <row r="83" spans="1:23" ht="27.75" customHeight="1">
      <c r="A83" s="65" t="s">
        <v>123</v>
      </c>
      <c r="B83" s="65"/>
      <c r="C83" s="65"/>
      <c r="D83" s="65"/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  <c r="Q83" s="65"/>
      <c r="R83" s="65"/>
      <c r="S83" s="65"/>
      <c r="T83" s="65"/>
      <c r="U83" s="65"/>
      <c r="V83" s="31"/>
      <c r="W83" s="31"/>
    </row>
    <row r="84" spans="1:23" ht="32.25" customHeight="1">
      <c r="A84" s="56" t="s">
        <v>0</v>
      </c>
      <c r="B84" s="56" t="s">
        <v>73</v>
      </c>
      <c r="C84" s="57" t="s">
        <v>1</v>
      </c>
      <c r="D84" s="59" t="s">
        <v>74</v>
      </c>
      <c r="E84" s="60"/>
      <c r="F84" s="61"/>
      <c r="G84" s="62" t="s">
        <v>5</v>
      </c>
      <c r="H84" s="64" t="s">
        <v>71</v>
      </c>
      <c r="I84" s="64"/>
      <c r="J84" s="64"/>
      <c r="K84" s="64"/>
      <c r="L84" s="64"/>
      <c r="M84" s="64" t="s">
        <v>72</v>
      </c>
      <c r="N84" s="64"/>
      <c r="O84" s="64"/>
      <c r="P84" s="64"/>
      <c r="Q84" s="64"/>
      <c r="R84" s="64"/>
      <c r="S84" s="64"/>
      <c r="T84" s="64"/>
      <c r="U84" s="64"/>
      <c r="V84" s="31"/>
      <c r="W84" s="31"/>
    </row>
    <row r="85" spans="1:23" ht="30">
      <c r="A85" s="56"/>
      <c r="B85" s="56"/>
      <c r="C85" s="58"/>
      <c r="D85" s="33" t="s">
        <v>2</v>
      </c>
      <c r="E85" s="34" t="s">
        <v>3</v>
      </c>
      <c r="F85" s="34" t="s">
        <v>4</v>
      </c>
      <c r="G85" s="63"/>
      <c r="H85" s="50" t="s">
        <v>6</v>
      </c>
      <c r="I85" s="50" t="s">
        <v>7</v>
      </c>
      <c r="J85" s="50" t="s">
        <v>8</v>
      </c>
      <c r="K85" s="50" t="s">
        <v>9</v>
      </c>
      <c r="L85" s="50" t="s">
        <v>10</v>
      </c>
      <c r="M85" s="50" t="s">
        <v>11</v>
      </c>
      <c r="N85" s="50" t="s">
        <v>12</v>
      </c>
      <c r="O85" s="50" t="s">
        <v>13</v>
      </c>
      <c r="P85" s="50" t="s">
        <v>14</v>
      </c>
      <c r="Q85" s="50" t="s">
        <v>15</v>
      </c>
      <c r="R85" s="50" t="s">
        <v>16</v>
      </c>
      <c r="S85" s="50" t="s">
        <v>17</v>
      </c>
      <c r="T85" s="50" t="s">
        <v>18</v>
      </c>
      <c r="U85" s="50" t="s">
        <v>19</v>
      </c>
      <c r="V85" s="31"/>
      <c r="W85" s="31"/>
    </row>
    <row r="86" spans="1:23">
      <c r="A86" s="2"/>
      <c r="B86" s="2"/>
      <c r="C86" s="50" t="s">
        <v>20</v>
      </c>
      <c r="D86" s="50" t="s">
        <v>20</v>
      </c>
      <c r="E86" s="50" t="s">
        <v>20</v>
      </c>
      <c r="F86" s="50" t="s">
        <v>20</v>
      </c>
      <c r="G86" s="50" t="s">
        <v>21</v>
      </c>
      <c r="H86" s="50" t="s">
        <v>22</v>
      </c>
      <c r="I86" s="50" t="s">
        <v>22</v>
      </c>
      <c r="J86" s="50" t="s">
        <v>23</v>
      </c>
      <c r="K86" s="50" t="s">
        <v>24</v>
      </c>
      <c r="L86" s="50" t="s">
        <v>22</v>
      </c>
      <c r="M86" s="50" t="s">
        <v>22</v>
      </c>
      <c r="N86" s="50" t="s">
        <v>22</v>
      </c>
      <c r="O86" s="50" t="s">
        <v>22</v>
      </c>
      <c r="P86" s="50" t="s">
        <v>22</v>
      </c>
      <c r="Q86" s="50" t="s">
        <v>22</v>
      </c>
      <c r="R86" s="50" t="s">
        <v>22</v>
      </c>
      <c r="S86" s="50" t="s">
        <v>24</v>
      </c>
      <c r="T86" s="50" t="s">
        <v>24</v>
      </c>
      <c r="U86" s="50" t="s">
        <v>24</v>
      </c>
      <c r="V86" s="31"/>
      <c r="W86" s="31"/>
    </row>
    <row r="87" spans="1:23">
      <c r="A87" s="3"/>
      <c r="B87" s="4" t="s">
        <v>48</v>
      </c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31"/>
      <c r="W87" s="31"/>
    </row>
    <row r="88" spans="1:23">
      <c r="A88" s="3"/>
      <c r="B88" s="2" t="s">
        <v>82</v>
      </c>
      <c r="C88" s="36" t="s">
        <v>85</v>
      </c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31"/>
      <c r="W88" s="31"/>
    </row>
    <row r="89" spans="1:23" ht="22.5" customHeight="1">
      <c r="A89" s="3" t="s">
        <v>49</v>
      </c>
      <c r="B89" s="3" t="s">
        <v>50</v>
      </c>
      <c r="C89" s="3">
        <v>60</v>
      </c>
      <c r="D89" s="28">
        <v>0.7</v>
      </c>
      <c r="E89" s="28">
        <v>5.4</v>
      </c>
      <c r="F89" s="28">
        <v>4</v>
      </c>
      <c r="G89" s="28">
        <v>67.099999999999994</v>
      </c>
      <c r="H89" s="3">
        <v>0.02</v>
      </c>
      <c r="I89" s="3">
        <v>0.02</v>
      </c>
      <c r="J89" s="3">
        <v>72.89</v>
      </c>
      <c r="K89" s="3">
        <v>0</v>
      </c>
      <c r="L89" s="3">
        <v>2.2599999999999998</v>
      </c>
      <c r="M89" s="3">
        <v>200.99</v>
      </c>
      <c r="N89" s="3">
        <v>127.85</v>
      </c>
      <c r="O89" s="3">
        <v>12.1</v>
      </c>
      <c r="P89" s="3">
        <v>9.66</v>
      </c>
      <c r="Q89" s="3">
        <v>21.4</v>
      </c>
      <c r="R89" s="3">
        <v>0.41</v>
      </c>
      <c r="S89" s="3">
        <v>7.86</v>
      </c>
      <c r="T89" s="3">
        <v>0.13</v>
      </c>
      <c r="U89" s="3">
        <v>11.85</v>
      </c>
      <c r="V89" s="31"/>
      <c r="W89" s="31"/>
    </row>
    <row r="90" spans="1:23" ht="24" customHeight="1">
      <c r="A90" s="25" t="s">
        <v>124</v>
      </c>
      <c r="B90" s="25" t="s">
        <v>125</v>
      </c>
      <c r="C90" s="27">
        <v>200</v>
      </c>
      <c r="D90" s="28">
        <v>10.55</v>
      </c>
      <c r="E90" s="28">
        <v>9.1</v>
      </c>
      <c r="F90" s="28">
        <v>38.21</v>
      </c>
      <c r="G90" s="28">
        <v>277</v>
      </c>
      <c r="H90" s="28">
        <v>0.08</v>
      </c>
      <c r="I90" s="28">
        <v>7.0000000000000007E-2</v>
      </c>
      <c r="J90" s="28">
        <v>44.88</v>
      </c>
      <c r="K90" s="28">
        <v>0.26</v>
      </c>
      <c r="L90" s="28">
        <v>0</v>
      </c>
      <c r="M90" s="28">
        <v>321</v>
      </c>
      <c r="N90" s="28">
        <v>77</v>
      </c>
      <c r="O90" s="28">
        <v>208</v>
      </c>
      <c r="P90" s="28">
        <v>14</v>
      </c>
      <c r="Q90" s="28">
        <v>133</v>
      </c>
      <c r="R90" s="28">
        <v>1</v>
      </c>
      <c r="S90" s="28">
        <v>27.56</v>
      </c>
      <c r="T90" s="28">
        <v>2.6</v>
      </c>
      <c r="U90" s="28">
        <v>13.82</v>
      </c>
      <c r="V90" s="31"/>
      <c r="W90" s="31"/>
    </row>
    <row r="91" spans="1:23" ht="24.75" customHeight="1">
      <c r="A91" s="28" t="s">
        <v>36</v>
      </c>
      <c r="B91" s="28" t="s">
        <v>51</v>
      </c>
      <c r="C91" s="28">
        <v>200</v>
      </c>
      <c r="D91" s="28">
        <v>3.9</v>
      </c>
      <c r="E91" s="28">
        <v>2.9</v>
      </c>
      <c r="F91" s="28">
        <v>11.2</v>
      </c>
      <c r="G91" s="28">
        <v>86</v>
      </c>
      <c r="H91" s="28">
        <v>0.03</v>
      </c>
      <c r="I91" s="28">
        <v>0.13</v>
      </c>
      <c r="J91" s="28">
        <v>13.29</v>
      </c>
      <c r="K91" s="28">
        <v>0</v>
      </c>
      <c r="L91" s="28">
        <v>0.52</v>
      </c>
      <c r="M91" s="28">
        <v>38.549999999999997</v>
      </c>
      <c r="N91" s="28">
        <v>183.98</v>
      </c>
      <c r="O91" s="28">
        <v>148.32</v>
      </c>
      <c r="P91" s="28">
        <v>30.67</v>
      </c>
      <c r="Q91" s="28">
        <v>106.79</v>
      </c>
      <c r="R91" s="28">
        <v>1.06</v>
      </c>
      <c r="S91" s="28">
        <v>9</v>
      </c>
      <c r="T91" s="28">
        <v>1.76</v>
      </c>
      <c r="U91" s="28">
        <v>20</v>
      </c>
      <c r="V91" s="31"/>
      <c r="W91" s="31"/>
    </row>
    <row r="92" spans="1:23" ht="21" customHeight="1">
      <c r="A92" s="3" t="s">
        <v>30</v>
      </c>
      <c r="B92" s="3" t="s">
        <v>32</v>
      </c>
      <c r="C92" s="28">
        <v>20</v>
      </c>
      <c r="D92" s="28">
        <v>1.3</v>
      </c>
      <c r="E92" s="28">
        <v>0.2</v>
      </c>
      <c r="F92" s="28">
        <v>6.7</v>
      </c>
      <c r="G92" s="28">
        <v>34.200000000000003</v>
      </c>
      <c r="H92" s="28">
        <v>0.04</v>
      </c>
      <c r="I92" s="28">
        <v>0.02</v>
      </c>
      <c r="J92" s="28">
        <v>0</v>
      </c>
      <c r="K92" s="28">
        <v>0</v>
      </c>
      <c r="L92" s="28">
        <v>0</v>
      </c>
      <c r="M92" s="28">
        <v>122</v>
      </c>
      <c r="N92" s="28">
        <v>49</v>
      </c>
      <c r="O92" s="28">
        <v>7</v>
      </c>
      <c r="P92" s="28">
        <v>9.4</v>
      </c>
      <c r="Q92" s="28">
        <v>31.6</v>
      </c>
      <c r="R92" s="28">
        <v>0.78</v>
      </c>
      <c r="S92" s="28">
        <v>0</v>
      </c>
      <c r="T92" s="28">
        <v>6.18</v>
      </c>
      <c r="U92" s="28">
        <v>0</v>
      </c>
      <c r="V92" s="31"/>
      <c r="W92" s="31"/>
    </row>
    <row r="93" spans="1:23" ht="21" customHeight="1">
      <c r="A93" s="6" t="s">
        <v>30</v>
      </c>
      <c r="B93" s="3" t="s">
        <v>31</v>
      </c>
      <c r="C93" s="28">
        <v>20</v>
      </c>
      <c r="D93" s="28">
        <v>1.52</v>
      </c>
      <c r="E93" s="28">
        <v>0.16</v>
      </c>
      <c r="F93" s="28">
        <v>9.84</v>
      </c>
      <c r="G93" s="28">
        <v>46.9</v>
      </c>
      <c r="H93" s="28">
        <v>0.02</v>
      </c>
      <c r="I93" s="28">
        <v>0.01</v>
      </c>
      <c r="J93" s="28">
        <v>0</v>
      </c>
      <c r="K93" s="28">
        <v>0</v>
      </c>
      <c r="L93" s="28">
        <v>0</v>
      </c>
      <c r="M93" s="28">
        <v>100</v>
      </c>
      <c r="N93" s="28">
        <v>19</v>
      </c>
      <c r="O93" s="28">
        <v>4</v>
      </c>
      <c r="P93" s="28">
        <v>3</v>
      </c>
      <c r="Q93" s="28">
        <v>13</v>
      </c>
      <c r="R93" s="28">
        <v>0.2</v>
      </c>
      <c r="S93" s="28">
        <v>0.64</v>
      </c>
      <c r="T93" s="28">
        <v>1.2</v>
      </c>
      <c r="U93" s="28">
        <v>2.9</v>
      </c>
      <c r="V93" s="31"/>
      <c r="W93" s="31"/>
    </row>
    <row r="94" spans="1:23" ht="21" customHeight="1">
      <c r="A94" s="25" t="s">
        <v>30</v>
      </c>
      <c r="B94" s="25" t="s">
        <v>126</v>
      </c>
      <c r="C94" s="28">
        <v>10</v>
      </c>
      <c r="D94" s="28">
        <v>1.0900000000000001</v>
      </c>
      <c r="E94" s="28">
        <v>0.13</v>
      </c>
      <c r="F94" s="28">
        <v>6.88</v>
      </c>
      <c r="G94" s="28">
        <v>33.1</v>
      </c>
      <c r="H94" s="28">
        <v>0.02</v>
      </c>
      <c r="I94" s="28">
        <v>0.01</v>
      </c>
      <c r="J94" s="28">
        <v>0</v>
      </c>
      <c r="K94" s="28">
        <v>0</v>
      </c>
      <c r="L94" s="28">
        <v>0</v>
      </c>
      <c r="M94" s="28">
        <v>46</v>
      </c>
      <c r="N94" s="28">
        <v>15</v>
      </c>
      <c r="O94" s="28">
        <v>3</v>
      </c>
      <c r="P94" s="28">
        <v>4</v>
      </c>
      <c r="Q94" s="28">
        <v>11</v>
      </c>
      <c r="R94" s="28">
        <v>0.3</v>
      </c>
      <c r="S94" s="28">
        <v>0</v>
      </c>
      <c r="T94" s="28">
        <v>0</v>
      </c>
      <c r="U94" s="28">
        <v>0</v>
      </c>
      <c r="V94" s="31"/>
      <c r="W94" s="31"/>
    </row>
    <row r="95" spans="1:23" ht="21" customHeight="1">
      <c r="A95" s="3"/>
      <c r="B95" s="2" t="s">
        <v>33</v>
      </c>
      <c r="C95" s="29">
        <f>SUM(C89:C94)</f>
        <v>510</v>
      </c>
      <c r="D95" s="29">
        <f t="shared" ref="D95:U95" si="10">SUM(D89:D94)</f>
        <v>19.059999999999999</v>
      </c>
      <c r="E95" s="29">
        <f t="shared" si="10"/>
        <v>17.889999999999997</v>
      </c>
      <c r="F95" s="29">
        <f t="shared" si="10"/>
        <v>76.83</v>
      </c>
      <c r="G95" s="29">
        <f t="shared" si="10"/>
        <v>544.29999999999995</v>
      </c>
      <c r="H95" s="29">
        <f t="shared" si="10"/>
        <v>0.21</v>
      </c>
      <c r="I95" s="29">
        <f t="shared" si="10"/>
        <v>0.26</v>
      </c>
      <c r="J95" s="29">
        <f t="shared" si="10"/>
        <v>131.06</v>
      </c>
      <c r="K95" s="29">
        <f t="shared" si="10"/>
        <v>0.26</v>
      </c>
      <c r="L95" s="29">
        <f t="shared" si="10"/>
        <v>2.78</v>
      </c>
      <c r="M95" s="29">
        <f t="shared" si="10"/>
        <v>828.54</v>
      </c>
      <c r="N95" s="29">
        <f t="shared" si="10"/>
        <v>471.83</v>
      </c>
      <c r="O95" s="29">
        <f t="shared" si="10"/>
        <v>382.41999999999996</v>
      </c>
      <c r="P95" s="29">
        <f t="shared" si="10"/>
        <v>70.72999999999999</v>
      </c>
      <c r="Q95" s="29">
        <f t="shared" si="10"/>
        <v>316.79000000000002</v>
      </c>
      <c r="R95" s="29">
        <f t="shared" si="10"/>
        <v>3.75</v>
      </c>
      <c r="S95" s="29">
        <f t="shared" si="10"/>
        <v>45.06</v>
      </c>
      <c r="T95" s="29">
        <f t="shared" si="10"/>
        <v>11.87</v>
      </c>
      <c r="U95" s="29">
        <f t="shared" si="10"/>
        <v>48.57</v>
      </c>
      <c r="V95" s="31"/>
      <c r="W95" s="31"/>
    </row>
    <row r="96" spans="1:23" ht="21" customHeight="1">
      <c r="A96" s="3"/>
      <c r="B96" s="5" t="s">
        <v>34</v>
      </c>
      <c r="C96" s="30">
        <f>C95</f>
        <v>510</v>
      </c>
      <c r="D96" s="30">
        <f>D95</f>
        <v>19.059999999999999</v>
      </c>
      <c r="E96" s="30">
        <f t="shared" ref="E96:U96" si="11">E95</f>
        <v>17.889999999999997</v>
      </c>
      <c r="F96" s="30">
        <f t="shared" si="11"/>
        <v>76.83</v>
      </c>
      <c r="G96" s="30">
        <f t="shared" si="11"/>
        <v>544.29999999999995</v>
      </c>
      <c r="H96" s="30">
        <f t="shared" si="11"/>
        <v>0.21</v>
      </c>
      <c r="I96" s="30">
        <f t="shared" si="11"/>
        <v>0.26</v>
      </c>
      <c r="J96" s="30">
        <f t="shared" si="11"/>
        <v>131.06</v>
      </c>
      <c r="K96" s="30">
        <f t="shared" si="11"/>
        <v>0.26</v>
      </c>
      <c r="L96" s="30">
        <f t="shared" si="11"/>
        <v>2.78</v>
      </c>
      <c r="M96" s="30">
        <f t="shared" si="11"/>
        <v>828.54</v>
      </c>
      <c r="N96" s="30">
        <f t="shared" si="11"/>
        <v>471.83</v>
      </c>
      <c r="O96" s="30">
        <f t="shared" si="11"/>
        <v>382.41999999999996</v>
      </c>
      <c r="P96" s="30">
        <f t="shared" si="11"/>
        <v>70.72999999999999</v>
      </c>
      <c r="Q96" s="30">
        <f t="shared" si="11"/>
        <v>316.79000000000002</v>
      </c>
      <c r="R96" s="30">
        <f t="shared" si="11"/>
        <v>3.75</v>
      </c>
      <c r="S96" s="30">
        <f t="shared" si="11"/>
        <v>45.06</v>
      </c>
      <c r="T96" s="30">
        <f t="shared" si="11"/>
        <v>11.87</v>
      </c>
      <c r="U96" s="30">
        <f t="shared" si="11"/>
        <v>48.57</v>
      </c>
      <c r="V96" s="31"/>
      <c r="W96" s="31"/>
    </row>
    <row r="97" spans="1:23" ht="21" customHeight="1">
      <c r="A97" s="51"/>
      <c r="B97" s="52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31"/>
      <c r="W97" s="31"/>
    </row>
    <row r="98" spans="1:23">
      <c r="A98" s="12"/>
      <c r="B98" s="13"/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1"/>
      <c r="U98" s="14"/>
    </row>
    <row r="99" spans="1:23" ht="27.75" customHeight="1">
      <c r="A99" s="65" t="s">
        <v>66</v>
      </c>
      <c r="B99" s="65"/>
      <c r="C99" s="65"/>
      <c r="D99" s="65"/>
      <c r="E99" s="65"/>
      <c r="F99" s="65"/>
      <c r="G99" s="65"/>
      <c r="H99" s="65"/>
      <c r="I99" s="65"/>
      <c r="J99" s="65"/>
      <c r="K99" s="65"/>
      <c r="L99" s="65"/>
      <c r="M99" s="65"/>
      <c r="N99" s="65"/>
      <c r="O99" s="65"/>
      <c r="P99" s="65"/>
      <c r="Q99" s="65"/>
      <c r="R99" s="65"/>
      <c r="S99" s="65"/>
      <c r="T99" s="65"/>
      <c r="U99" s="65"/>
    </row>
    <row r="100" spans="1:23" ht="32.25" customHeight="1">
      <c r="A100" s="56" t="s">
        <v>0</v>
      </c>
      <c r="B100" s="56" t="s">
        <v>73</v>
      </c>
      <c r="C100" s="57" t="s">
        <v>1</v>
      </c>
      <c r="D100" s="59" t="s">
        <v>74</v>
      </c>
      <c r="E100" s="60"/>
      <c r="F100" s="61"/>
      <c r="G100" s="62" t="s">
        <v>5</v>
      </c>
      <c r="H100" s="64" t="s">
        <v>71</v>
      </c>
      <c r="I100" s="64"/>
      <c r="J100" s="64"/>
      <c r="K100" s="64"/>
      <c r="L100" s="64"/>
      <c r="M100" s="66" t="s">
        <v>72</v>
      </c>
      <c r="N100" s="66"/>
      <c r="O100" s="66"/>
      <c r="P100" s="66"/>
      <c r="Q100" s="66"/>
      <c r="R100" s="66"/>
      <c r="S100" s="66"/>
      <c r="T100" s="66"/>
      <c r="U100" s="66"/>
    </row>
    <row r="101" spans="1:23" ht="30">
      <c r="A101" s="56"/>
      <c r="B101" s="56"/>
      <c r="C101" s="58"/>
      <c r="D101" s="33" t="s">
        <v>2</v>
      </c>
      <c r="E101" s="34" t="s">
        <v>3</v>
      </c>
      <c r="F101" s="34" t="s">
        <v>4</v>
      </c>
      <c r="G101" s="63"/>
      <c r="H101" s="35" t="s">
        <v>6</v>
      </c>
      <c r="I101" s="35" t="s">
        <v>7</v>
      </c>
      <c r="J101" s="35" t="s">
        <v>8</v>
      </c>
      <c r="K101" s="35" t="s">
        <v>9</v>
      </c>
      <c r="L101" s="35" t="s">
        <v>10</v>
      </c>
      <c r="M101" s="35" t="s">
        <v>11</v>
      </c>
      <c r="N101" s="35" t="s">
        <v>12</v>
      </c>
      <c r="O101" s="35" t="s">
        <v>13</v>
      </c>
      <c r="P101" s="35" t="s">
        <v>14</v>
      </c>
      <c r="Q101" s="35" t="s">
        <v>15</v>
      </c>
      <c r="R101" s="35" t="s">
        <v>16</v>
      </c>
      <c r="S101" s="35" t="s">
        <v>17</v>
      </c>
      <c r="T101" s="35" t="s">
        <v>18</v>
      </c>
      <c r="U101" s="20" t="s">
        <v>19</v>
      </c>
    </row>
    <row r="102" spans="1:23">
      <c r="A102" s="2"/>
      <c r="B102" s="2"/>
      <c r="C102" s="35" t="s">
        <v>20</v>
      </c>
      <c r="D102" s="35" t="s">
        <v>20</v>
      </c>
      <c r="E102" s="35" t="s">
        <v>20</v>
      </c>
      <c r="F102" s="35" t="s">
        <v>20</v>
      </c>
      <c r="G102" s="35" t="s">
        <v>21</v>
      </c>
      <c r="H102" s="35" t="s">
        <v>22</v>
      </c>
      <c r="I102" s="35" t="s">
        <v>22</v>
      </c>
      <c r="J102" s="35" t="s">
        <v>23</v>
      </c>
      <c r="K102" s="35" t="s">
        <v>24</v>
      </c>
      <c r="L102" s="35" t="s">
        <v>22</v>
      </c>
      <c r="M102" s="35" t="s">
        <v>22</v>
      </c>
      <c r="N102" s="35" t="s">
        <v>22</v>
      </c>
      <c r="O102" s="35" t="s">
        <v>22</v>
      </c>
      <c r="P102" s="35" t="s">
        <v>22</v>
      </c>
      <c r="Q102" s="35" t="s">
        <v>22</v>
      </c>
      <c r="R102" s="35" t="s">
        <v>22</v>
      </c>
      <c r="S102" s="35" t="s">
        <v>24</v>
      </c>
      <c r="T102" s="35" t="s">
        <v>24</v>
      </c>
      <c r="U102" s="20" t="s">
        <v>24</v>
      </c>
    </row>
    <row r="103" spans="1:23">
      <c r="A103" s="3"/>
      <c r="B103" s="4" t="s">
        <v>52</v>
      </c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"/>
    </row>
    <row r="104" spans="1:23">
      <c r="A104" s="3"/>
      <c r="B104" s="2" t="s">
        <v>82</v>
      </c>
      <c r="C104" s="36" t="s">
        <v>85</v>
      </c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"/>
    </row>
    <row r="105" spans="1:23" ht="33" customHeight="1">
      <c r="A105" s="6" t="s">
        <v>94</v>
      </c>
      <c r="B105" s="16" t="s">
        <v>95</v>
      </c>
      <c r="C105" s="3">
        <v>60</v>
      </c>
      <c r="D105" s="28">
        <v>0.5</v>
      </c>
      <c r="E105" s="28">
        <v>6.1</v>
      </c>
      <c r="F105" s="28">
        <v>4.3</v>
      </c>
      <c r="G105" s="28">
        <v>74.3</v>
      </c>
      <c r="H105" s="3">
        <v>0.03</v>
      </c>
      <c r="I105" s="3">
        <v>0.03</v>
      </c>
      <c r="J105" s="3">
        <v>732.9</v>
      </c>
      <c r="K105" s="3">
        <v>0</v>
      </c>
      <c r="L105" s="3">
        <v>3.63</v>
      </c>
      <c r="M105" s="3">
        <v>89.79</v>
      </c>
      <c r="N105" s="3">
        <v>123.26</v>
      </c>
      <c r="O105" s="3">
        <v>13.5</v>
      </c>
      <c r="P105" s="3">
        <v>15.57</v>
      </c>
      <c r="Q105" s="3">
        <v>22.38</v>
      </c>
      <c r="R105" s="3">
        <v>0.66</v>
      </c>
      <c r="S105" s="3">
        <v>10.19</v>
      </c>
      <c r="T105" s="3">
        <v>0.09</v>
      </c>
      <c r="U105" s="3">
        <v>21.57</v>
      </c>
    </row>
    <row r="106" spans="1:23" ht="21.75" customHeight="1">
      <c r="A106" s="49">
        <v>62</v>
      </c>
      <c r="B106" s="6" t="s">
        <v>118</v>
      </c>
      <c r="C106" s="28">
        <v>250</v>
      </c>
      <c r="D106" s="28">
        <v>13.1</v>
      </c>
      <c r="E106" s="28">
        <v>7.3</v>
      </c>
      <c r="F106" s="28">
        <v>20.100000000000001</v>
      </c>
      <c r="G106" s="28">
        <v>180</v>
      </c>
      <c r="H106" s="28">
        <v>0.1</v>
      </c>
      <c r="I106" s="28">
        <v>0</v>
      </c>
      <c r="J106" s="28">
        <v>0.3</v>
      </c>
      <c r="K106" s="28">
        <v>0</v>
      </c>
      <c r="L106" s="28">
        <v>12</v>
      </c>
      <c r="M106" s="28">
        <v>0</v>
      </c>
      <c r="N106" s="28">
        <v>0</v>
      </c>
      <c r="O106" s="28">
        <v>55</v>
      </c>
      <c r="P106" s="28">
        <v>33.4</v>
      </c>
      <c r="Q106" s="28">
        <v>72.400000000000006</v>
      </c>
      <c r="R106" s="28">
        <v>1.6</v>
      </c>
      <c r="S106" s="28">
        <v>0</v>
      </c>
      <c r="T106" s="28">
        <v>0</v>
      </c>
      <c r="U106" s="3">
        <v>0</v>
      </c>
    </row>
    <row r="107" spans="1:23" ht="21" customHeight="1">
      <c r="A107" s="25" t="s">
        <v>100</v>
      </c>
      <c r="B107" s="25" t="s">
        <v>101</v>
      </c>
      <c r="C107" s="25" t="s">
        <v>131</v>
      </c>
      <c r="D107" s="28">
        <v>0.2</v>
      </c>
      <c r="E107" s="28">
        <v>0</v>
      </c>
      <c r="F107" s="28">
        <v>8.1999999999999993</v>
      </c>
      <c r="G107" s="28">
        <v>34.1</v>
      </c>
      <c r="H107" s="28">
        <v>0</v>
      </c>
      <c r="I107" s="28">
        <v>0</v>
      </c>
      <c r="J107" s="28">
        <v>0</v>
      </c>
      <c r="K107" s="28">
        <v>0</v>
      </c>
      <c r="L107" s="28">
        <v>0.4</v>
      </c>
      <c r="M107" s="28">
        <v>0</v>
      </c>
      <c r="N107" s="28">
        <v>0</v>
      </c>
      <c r="O107" s="28">
        <v>14.1</v>
      </c>
      <c r="P107" s="28">
        <v>6.5</v>
      </c>
      <c r="Q107" s="28">
        <v>8.4</v>
      </c>
      <c r="R107" s="28">
        <v>0.9</v>
      </c>
      <c r="S107" s="28">
        <v>0</v>
      </c>
      <c r="T107" s="28">
        <v>0</v>
      </c>
      <c r="U107" s="28">
        <v>0</v>
      </c>
    </row>
    <row r="108" spans="1:23" ht="30" customHeight="1">
      <c r="A108" s="25" t="s">
        <v>111</v>
      </c>
      <c r="B108" s="26" t="s">
        <v>133</v>
      </c>
      <c r="C108" s="27">
        <v>70</v>
      </c>
      <c r="D108" s="28">
        <v>5.7</v>
      </c>
      <c r="E108" s="28">
        <v>5</v>
      </c>
      <c r="F108" s="28">
        <v>29.8</v>
      </c>
      <c r="G108" s="28">
        <v>221.7</v>
      </c>
      <c r="H108" s="28">
        <v>0.1</v>
      </c>
      <c r="I108" s="28">
        <v>0</v>
      </c>
      <c r="J108" s="28">
        <v>0</v>
      </c>
      <c r="K108" s="28">
        <v>0</v>
      </c>
      <c r="L108" s="28">
        <v>1.5</v>
      </c>
      <c r="M108" s="28">
        <v>0</v>
      </c>
      <c r="N108" s="28">
        <v>0</v>
      </c>
      <c r="O108" s="28">
        <v>26.8</v>
      </c>
      <c r="P108" s="28">
        <v>25.7</v>
      </c>
      <c r="Q108" s="28">
        <v>100.5</v>
      </c>
      <c r="R108" s="28">
        <v>1.5</v>
      </c>
      <c r="S108" s="28">
        <v>0</v>
      </c>
      <c r="T108" s="28">
        <v>0</v>
      </c>
      <c r="U108" s="28">
        <v>0</v>
      </c>
    </row>
    <row r="109" spans="1:23" ht="21" customHeight="1">
      <c r="A109" s="3" t="s">
        <v>30</v>
      </c>
      <c r="B109" s="3" t="s">
        <v>32</v>
      </c>
      <c r="C109" s="28">
        <v>20</v>
      </c>
      <c r="D109" s="28">
        <v>1.3</v>
      </c>
      <c r="E109" s="28">
        <v>0.2</v>
      </c>
      <c r="F109" s="28">
        <v>6.7</v>
      </c>
      <c r="G109" s="28">
        <v>34.200000000000003</v>
      </c>
      <c r="H109" s="28">
        <v>0.04</v>
      </c>
      <c r="I109" s="28">
        <v>0.02</v>
      </c>
      <c r="J109" s="28">
        <v>0</v>
      </c>
      <c r="K109" s="28">
        <v>0</v>
      </c>
      <c r="L109" s="28">
        <v>0</v>
      </c>
      <c r="M109" s="28">
        <v>122</v>
      </c>
      <c r="N109" s="28">
        <v>49</v>
      </c>
      <c r="O109" s="28">
        <v>7</v>
      </c>
      <c r="P109" s="28">
        <v>9.4</v>
      </c>
      <c r="Q109" s="28">
        <v>31.6</v>
      </c>
      <c r="R109" s="28">
        <v>0.78</v>
      </c>
      <c r="S109" s="28">
        <v>0</v>
      </c>
      <c r="T109" s="28">
        <v>6.18</v>
      </c>
      <c r="U109" s="3">
        <v>0</v>
      </c>
    </row>
    <row r="110" spans="1:23" ht="21" customHeight="1">
      <c r="A110" s="3"/>
      <c r="B110" s="2" t="s">
        <v>33</v>
      </c>
      <c r="C110" s="29">
        <v>617</v>
      </c>
      <c r="D110" s="29">
        <f t="shared" ref="D110:U110" si="12">SUM(D105:D109)</f>
        <v>20.8</v>
      </c>
      <c r="E110" s="29">
        <f t="shared" si="12"/>
        <v>18.599999999999998</v>
      </c>
      <c r="F110" s="29">
        <f t="shared" si="12"/>
        <v>69.100000000000009</v>
      </c>
      <c r="G110" s="29">
        <f t="shared" si="12"/>
        <v>544.30000000000007</v>
      </c>
      <c r="H110" s="29">
        <f t="shared" si="12"/>
        <v>0.27</v>
      </c>
      <c r="I110" s="29">
        <f t="shared" si="12"/>
        <v>0.05</v>
      </c>
      <c r="J110" s="29">
        <f t="shared" si="12"/>
        <v>733.19999999999993</v>
      </c>
      <c r="K110" s="29">
        <f t="shared" si="12"/>
        <v>0</v>
      </c>
      <c r="L110" s="29">
        <f t="shared" si="12"/>
        <v>17.529999999999998</v>
      </c>
      <c r="M110" s="29">
        <f t="shared" si="12"/>
        <v>211.79000000000002</v>
      </c>
      <c r="N110" s="29">
        <f t="shared" si="12"/>
        <v>172.26</v>
      </c>
      <c r="O110" s="29">
        <f t="shared" si="12"/>
        <v>116.39999999999999</v>
      </c>
      <c r="P110" s="29">
        <f t="shared" si="12"/>
        <v>90.570000000000007</v>
      </c>
      <c r="Q110" s="29">
        <f t="shared" si="12"/>
        <v>235.28</v>
      </c>
      <c r="R110" s="29">
        <f t="shared" si="12"/>
        <v>5.44</v>
      </c>
      <c r="S110" s="29">
        <f t="shared" si="12"/>
        <v>10.19</v>
      </c>
      <c r="T110" s="29">
        <f t="shared" si="12"/>
        <v>6.27</v>
      </c>
      <c r="U110" s="2">
        <f t="shared" si="12"/>
        <v>21.57</v>
      </c>
    </row>
    <row r="111" spans="1:23" ht="21" customHeight="1">
      <c r="A111" s="3"/>
      <c r="B111" s="5" t="s">
        <v>34</v>
      </c>
      <c r="C111" s="30">
        <f>C110</f>
        <v>617</v>
      </c>
      <c r="D111" s="30">
        <f t="shared" ref="D111:U111" si="13">D110</f>
        <v>20.8</v>
      </c>
      <c r="E111" s="30">
        <f t="shared" si="13"/>
        <v>18.599999999999998</v>
      </c>
      <c r="F111" s="30">
        <f t="shared" si="13"/>
        <v>69.100000000000009</v>
      </c>
      <c r="G111" s="30">
        <f t="shared" si="13"/>
        <v>544.30000000000007</v>
      </c>
      <c r="H111" s="30">
        <f t="shared" si="13"/>
        <v>0.27</v>
      </c>
      <c r="I111" s="30">
        <f t="shared" si="13"/>
        <v>0.05</v>
      </c>
      <c r="J111" s="30">
        <f t="shared" si="13"/>
        <v>733.19999999999993</v>
      </c>
      <c r="K111" s="30">
        <f t="shared" si="13"/>
        <v>0</v>
      </c>
      <c r="L111" s="30">
        <f t="shared" si="13"/>
        <v>17.529999999999998</v>
      </c>
      <c r="M111" s="30">
        <f t="shared" si="13"/>
        <v>211.79000000000002</v>
      </c>
      <c r="N111" s="30">
        <f t="shared" si="13"/>
        <v>172.26</v>
      </c>
      <c r="O111" s="30">
        <f t="shared" si="13"/>
        <v>116.39999999999999</v>
      </c>
      <c r="P111" s="30">
        <f t="shared" si="13"/>
        <v>90.570000000000007</v>
      </c>
      <c r="Q111" s="30">
        <f t="shared" si="13"/>
        <v>235.28</v>
      </c>
      <c r="R111" s="30">
        <f t="shared" si="13"/>
        <v>5.44</v>
      </c>
      <c r="S111" s="30">
        <f t="shared" si="13"/>
        <v>10.19</v>
      </c>
      <c r="T111" s="30">
        <f t="shared" si="13"/>
        <v>6.27</v>
      </c>
      <c r="U111" s="5">
        <f t="shared" si="13"/>
        <v>21.57</v>
      </c>
    </row>
    <row r="112" spans="1:23" ht="21" customHeight="1">
      <c r="A112" s="12"/>
      <c r="B112" s="13"/>
      <c r="C112" s="40"/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1"/>
      <c r="U112" s="14"/>
    </row>
    <row r="113" spans="1:21" ht="30.75" customHeight="1">
      <c r="A113" s="65" t="s">
        <v>67</v>
      </c>
      <c r="B113" s="65"/>
      <c r="C113" s="65"/>
      <c r="D113" s="65"/>
      <c r="E113" s="65"/>
      <c r="F113" s="65"/>
      <c r="G113" s="65"/>
      <c r="H113" s="65"/>
      <c r="I113" s="65"/>
      <c r="J113" s="65"/>
      <c r="K113" s="65"/>
      <c r="L113" s="65"/>
      <c r="M113" s="65"/>
      <c r="N113" s="65"/>
      <c r="O113" s="65"/>
      <c r="P113" s="65"/>
      <c r="Q113" s="65"/>
      <c r="R113" s="65"/>
      <c r="S113" s="65"/>
      <c r="T113" s="65"/>
      <c r="U113" s="65"/>
    </row>
    <row r="114" spans="1:21" ht="15.75">
      <c r="A114" s="56" t="s">
        <v>0</v>
      </c>
      <c r="B114" s="56" t="s">
        <v>73</v>
      </c>
      <c r="C114" s="57" t="s">
        <v>1</v>
      </c>
      <c r="D114" s="59" t="s">
        <v>74</v>
      </c>
      <c r="E114" s="60"/>
      <c r="F114" s="61"/>
      <c r="G114" s="62" t="s">
        <v>5</v>
      </c>
      <c r="H114" s="64" t="s">
        <v>71</v>
      </c>
      <c r="I114" s="64"/>
      <c r="J114" s="64"/>
      <c r="K114" s="64"/>
      <c r="L114" s="64"/>
      <c r="M114" s="66" t="s">
        <v>72</v>
      </c>
      <c r="N114" s="66"/>
      <c r="O114" s="66"/>
      <c r="P114" s="66"/>
      <c r="Q114" s="66"/>
      <c r="R114" s="66"/>
      <c r="S114" s="66"/>
      <c r="T114" s="66"/>
      <c r="U114" s="66"/>
    </row>
    <row r="115" spans="1:21" ht="33.75" customHeight="1">
      <c r="A115" s="56"/>
      <c r="B115" s="56"/>
      <c r="C115" s="58"/>
      <c r="D115" s="33" t="s">
        <v>2</v>
      </c>
      <c r="E115" s="34" t="s">
        <v>3</v>
      </c>
      <c r="F115" s="34" t="s">
        <v>4</v>
      </c>
      <c r="G115" s="63"/>
      <c r="H115" s="35" t="s">
        <v>6</v>
      </c>
      <c r="I115" s="35" t="s">
        <v>7</v>
      </c>
      <c r="J115" s="35" t="s">
        <v>8</v>
      </c>
      <c r="K115" s="35" t="s">
        <v>9</v>
      </c>
      <c r="L115" s="35" t="s">
        <v>10</v>
      </c>
      <c r="M115" s="35" t="s">
        <v>11</v>
      </c>
      <c r="N115" s="35" t="s">
        <v>12</v>
      </c>
      <c r="O115" s="35" t="s">
        <v>13</v>
      </c>
      <c r="P115" s="35" t="s">
        <v>14</v>
      </c>
      <c r="Q115" s="35" t="s">
        <v>15</v>
      </c>
      <c r="R115" s="35" t="s">
        <v>16</v>
      </c>
      <c r="S115" s="35" t="s">
        <v>17</v>
      </c>
      <c r="T115" s="35" t="s">
        <v>18</v>
      </c>
      <c r="U115" s="20" t="s">
        <v>19</v>
      </c>
    </row>
    <row r="116" spans="1:21">
      <c r="A116" s="2"/>
      <c r="B116" s="2"/>
      <c r="C116" s="35" t="s">
        <v>20</v>
      </c>
      <c r="D116" s="35" t="s">
        <v>20</v>
      </c>
      <c r="E116" s="35" t="s">
        <v>20</v>
      </c>
      <c r="F116" s="35" t="s">
        <v>20</v>
      </c>
      <c r="G116" s="35" t="s">
        <v>21</v>
      </c>
      <c r="H116" s="35" t="s">
        <v>22</v>
      </c>
      <c r="I116" s="35" t="s">
        <v>22</v>
      </c>
      <c r="J116" s="35" t="s">
        <v>23</v>
      </c>
      <c r="K116" s="35" t="s">
        <v>24</v>
      </c>
      <c r="L116" s="35" t="s">
        <v>22</v>
      </c>
      <c r="M116" s="35" t="s">
        <v>22</v>
      </c>
      <c r="N116" s="35" t="s">
        <v>22</v>
      </c>
      <c r="O116" s="35" t="s">
        <v>22</v>
      </c>
      <c r="P116" s="35" t="s">
        <v>22</v>
      </c>
      <c r="Q116" s="35" t="s">
        <v>22</v>
      </c>
      <c r="R116" s="35" t="s">
        <v>22</v>
      </c>
      <c r="S116" s="35" t="s">
        <v>24</v>
      </c>
      <c r="T116" s="35" t="s">
        <v>24</v>
      </c>
      <c r="U116" s="20" t="s">
        <v>24</v>
      </c>
    </row>
    <row r="117" spans="1:21">
      <c r="A117" s="3"/>
      <c r="B117" s="4" t="s">
        <v>53</v>
      </c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"/>
    </row>
    <row r="118" spans="1:21">
      <c r="A118" s="3"/>
      <c r="B118" s="2" t="s">
        <v>82</v>
      </c>
      <c r="C118" s="36" t="s">
        <v>85</v>
      </c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"/>
    </row>
    <row r="119" spans="1:21" ht="43.5" customHeight="1">
      <c r="A119" s="3" t="s">
        <v>98</v>
      </c>
      <c r="B119" s="16" t="s">
        <v>99</v>
      </c>
      <c r="C119" s="3">
        <v>60</v>
      </c>
      <c r="D119" s="28">
        <v>0.8</v>
      </c>
      <c r="E119" s="28">
        <v>6.1</v>
      </c>
      <c r="F119" s="28">
        <v>3.6</v>
      </c>
      <c r="G119" s="28">
        <v>72.5</v>
      </c>
      <c r="H119" s="3">
        <v>0.02</v>
      </c>
      <c r="I119" s="3">
        <v>0.02</v>
      </c>
      <c r="J119" s="3">
        <v>241.63</v>
      </c>
      <c r="K119" s="3">
        <v>0</v>
      </c>
      <c r="L119" s="3">
        <v>17.32</v>
      </c>
      <c r="M119" s="3">
        <v>87.51</v>
      </c>
      <c r="N119" s="3">
        <v>160.13999999999999</v>
      </c>
      <c r="O119" s="3">
        <v>23.5</v>
      </c>
      <c r="P119" s="3">
        <v>11.17</v>
      </c>
      <c r="Q119" s="3">
        <v>18.8</v>
      </c>
      <c r="R119" s="3">
        <v>0.56000000000000005</v>
      </c>
      <c r="S119" s="3">
        <v>9.8699999999999992</v>
      </c>
      <c r="T119" s="3">
        <v>0.15</v>
      </c>
      <c r="U119" s="3">
        <v>10.98</v>
      </c>
    </row>
    <row r="120" spans="1:21" ht="22.5" customHeight="1">
      <c r="A120" s="3" t="s">
        <v>54</v>
      </c>
      <c r="B120" s="6" t="s">
        <v>107</v>
      </c>
      <c r="C120" s="27" t="s">
        <v>87</v>
      </c>
      <c r="D120" s="28">
        <v>20.34</v>
      </c>
      <c r="E120" s="28">
        <v>8.18</v>
      </c>
      <c r="F120" s="28">
        <v>36.380000000000003</v>
      </c>
      <c r="G120" s="28">
        <v>300.39999999999998</v>
      </c>
      <c r="H120" s="28">
        <v>0.08</v>
      </c>
      <c r="I120" s="28">
        <v>7.0000000000000007E-2</v>
      </c>
      <c r="J120" s="28">
        <v>159.36000000000001</v>
      </c>
      <c r="K120" s="28">
        <v>0</v>
      </c>
      <c r="L120" s="28">
        <v>2</v>
      </c>
      <c r="M120" s="28">
        <v>301</v>
      </c>
      <c r="N120" s="28">
        <v>316</v>
      </c>
      <c r="O120" s="28">
        <v>80</v>
      </c>
      <c r="P120" s="28">
        <v>87</v>
      </c>
      <c r="Q120" s="28">
        <v>193</v>
      </c>
      <c r="R120" s="28">
        <v>1.7</v>
      </c>
      <c r="S120" s="28">
        <v>41.15</v>
      </c>
      <c r="T120" s="28">
        <v>21.6</v>
      </c>
      <c r="U120" s="3">
        <v>129.9</v>
      </c>
    </row>
    <row r="121" spans="1:21" ht="25.5" customHeight="1">
      <c r="A121" s="3" t="s">
        <v>41</v>
      </c>
      <c r="B121" s="3" t="s">
        <v>42</v>
      </c>
      <c r="C121" s="27" t="s">
        <v>117</v>
      </c>
      <c r="D121" s="28">
        <v>0.2</v>
      </c>
      <c r="E121" s="28">
        <v>0.1</v>
      </c>
      <c r="F121" s="28">
        <v>6.6</v>
      </c>
      <c r="G121" s="28">
        <v>27.9</v>
      </c>
      <c r="H121" s="28">
        <v>0</v>
      </c>
      <c r="I121" s="28">
        <v>0.01</v>
      </c>
      <c r="J121" s="28">
        <v>0.38</v>
      </c>
      <c r="K121" s="28">
        <v>0</v>
      </c>
      <c r="L121" s="28">
        <v>1.1599999999999999</v>
      </c>
      <c r="M121" s="28">
        <v>1.26</v>
      </c>
      <c r="N121" s="28">
        <v>30.23</v>
      </c>
      <c r="O121" s="28">
        <v>67</v>
      </c>
      <c r="P121" s="28">
        <v>4.5599999999999996</v>
      </c>
      <c r="Q121" s="28">
        <v>8.52</v>
      </c>
      <c r="R121" s="28">
        <v>0.77</v>
      </c>
      <c r="S121" s="28">
        <v>0.01</v>
      </c>
      <c r="T121" s="28">
        <v>0.02</v>
      </c>
      <c r="U121" s="3">
        <v>0.7</v>
      </c>
    </row>
    <row r="122" spans="1:21" ht="21" customHeight="1">
      <c r="A122" s="6" t="s">
        <v>30</v>
      </c>
      <c r="B122" s="3" t="s">
        <v>31</v>
      </c>
      <c r="C122" s="28">
        <v>20</v>
      </c>
      <c r="D122" s="28">
        <v>1.52</v>
      </c>
      <c r="E122" s="28">
        <v>0.16</v>
      </c>
      <c r="F122" s="28">
        <v>9.84</v>
      </c>
      <c r="G122" s="28">
        <v>46.9</v>
      </c>
      <c r="H122" s="28">
        <v>0.02</v>
      </c>
      <c r="I122" s="28">
        <v>0.01</v>
      </c>
      <c r="J122" s="28">
        <v>0</v>
      </c>
      <c r="K122" s="28">
        <v>0</v>
      </c>
      <c r="L122" s="28">
        <v>0</v>
      </c>
      <c r="M122" s="28">
        <v>100</v>
      </c>
      <c r="N122" s="28">
        <v>19</v>
      </c>
      <c r="O122" s="28">
        <v>4</v>
      </c>
      <c r="P122" s="28">
        <v>3</v>
      </c>
      <c r="Q122" s="28">
        <v>13</v>
      </c>
      <c r="R122" s="28">
        <v>0.2</v>
      </c>
      <c r="S122" s="28">
        <v>0.64</v>
      </c>
      <c r="T122" s="28">
        <v>1.2</v>
      </c>
      <c r="U122" s="3">
        <v>2.9</v>
      </c>
    </row>
    <row r="123" spans="1:21" ht="21" customHeight="1">
      <c r="A123" s="3" t="s">
        <v>30</v>
      </c>
      <c r="B123" s="3" t="s">
        <v>32</v>
      </c>
      <c r="C123" s="28">
        <v>20</v>
      </c>
      <c r="D123" s="28">
        <v>1.3</v>
      </c>
      <c r="E123" s="28">
        <v>0.2</v>
      </c>
      <c r="F123" s="28">
        <v>6.7</v>
      </c>
      <c r="G123" s="28">
        <v>34.200000000000003</v>
      </c>
      <c r="H123" s="28">
        <v>0.04</v>
      </c>
      <c r="I123" s="28">
        <v>0.02</v>
      </c>
      <c r="J123" s="28">
        <v>0</v>
      </c>
      <c r="K123" s="28">
        <v>0</v>
      </c>
      <c r="L123" s="28">
        <v>0</v>
      </c>
      <c r="M123" s="28">
        <v>122</v>
      </c>
      <c r="N123" s="28">
        <v>49</v>
      </c>
      <c r="O123" s="28">
        <v>7</v>
      </c>
      <c r="P123" s="28">
        <v>9.4</v>
      </c>
      <c r="Q123" s="28">
        <v>31.6</v>
      </c>
      <c r="R123" s="28">
        <v>0.78</v>
      </c>
      <c r="S123" s="28">
        <v>0</v>
      </c>
      <c r="T123" s="28">
        <v>6.18</v>
      </c>
      <c r="U123" s="3">
        <v>0</v>
      </c>
    </row>
    <row r="124" spans="1:21" ht="24.75" customHeight="1">
      <c r="A124" s="25" t="s">
        <v>30</v>
      </c>
      <c r="B124" s="26" t="s">
        <v>137</v>
      </c>
      <c r="C124" s="28">
        <v>36</v>
      </c>
      <c r="D124" s="28">
        <v>2.7</v>
      </c>
      <c r="E124" s="28">
        <v>3.53</v>
      </c>
      <c r="F124" s="28">
        <v>26.78</v>
      </c>
      <c r="G124" s="28">
        <v>149.69999999999999</v>
      </c>
      <c r="H124" s="28">
        <v>2.1000000000000001E-2</v>
      </c>
      <c r="I124" s="28">
        <v>1.4E-2</v>
      </c>
      <c r="J124" s="28">
        <v>2.3759999999999999</v>
      </c>
      <c r="K124" s="28">
        <v>0</v>
      </c>
      <c r="L124" s="28">
        <v>0</v>
      </c>
      <c r="M124" s="28">
        <v>90.287999999999997</v>
      </c>
      <c r="N124" s="28">
        <v>32.869999999999997</v>
      </c>
      <c r="O124" s="28">
        <v>9.1869999999999994</v>
      </c>
      <c r="P124" s="28">
        <v>6.2640000000000002</v>
      </c>
      <c r="Q124" s="28">
        <v>28.187999999999999</v>
      </c>
      <c r="R124" s="28">
        <v>0.65800000000000003</v>
      </c>
      <c r="S124" s="28">
        <v>0</v>
      </c>
      <c r="T124" s="28">
        <v>0</v>
      </c>
      <c r="U124" s="28">
        <v>0</v>
      </c>
    </row>
    <row r="125" spans="1:21" ht="21" customHeight="1">
      <c r="A125" s="3"/>
      <c r="B125" s="2" t="s">
        <v>33</v>
      </c>
      <c r="C125" s="29">
        <v>570</v>
      </c>
      <c r="D125" s="29">
        <f>SUM(D119:D124)</f>
        <v>26.86</v>
      </c>
      <c r="E125" s="29">
        <f t="shared" ref="E125:U125" si="14">SUM(E119:E124)</f>
        <v>18.27</v>
      </c>
      <c r="F125" s="29">
        <f t="shared" si="14"/>
        <v>89.9</v>
      </c>
      <c r="G125" s="29">
        <f t="shared" si="14"/>
        <v>631.59999999999991</v>
      </c>
      <c r="H125" s="29">
        <f t="shared" si="14"/>
        <v>0.18099999999999999</v>
      </c>
      <c r="I125" s="29">
        <f t="shared" si="14"/>
        <v>0.14400000000000002</v>
      </c>
      <c r="J125" s="29">
        <f t="shared" si="14"/>
        <v>403.74599999999998</v>
      </c>
      <c r="K125" s="29">
        <f t="shared" si="14"/>
        <v>0</v>
      </c>
      <c r="L125" s="29">
        <f t="shared" si="14"/>
        <v>20.48</v>
      </c>
      <c r="M125" s="29">
        <f t="shared" si="14"/>
        <v>702.05799999999999</v>
      </c>
      <c r="N125" s="29">
        <f t="shared" si="14"/>
        <v>607.24</v>
      </c>
      <c r="O125" s="29">
        <f t="shared" si="14"/>
        <v>190.68700000000001</v>
      </c>
      <c r="P125" s="29">
        <f t="shared" si="14"/>
        <v>121.39400000000001</v>
      </c>
      <c r="Q125" s="29">
        <f t="shared" si="14"/>
        <v>293.108</v>
      </c>
      <c r="R125" s="29">
        <f t="shared" si="14"/>
        <v>4.6680000000000001</v>
      </c>
      <c r="S125" s="29">
        <f t="shared" si="14"/>
        <v>51.669999999999995</v>
      </c>
      <c r="T125" s="29">
        <f t="shared" si="14"/>
        <v>29.15</v>
      </c>
      <c r="U125" s="29">
        <f t="shared" si="14"/>
        <v>144.47999999999999</v>
      </c>
    </row>
    <row r="126" spans="1:21" ht="21" customHeight="1">
      <c r="A126" s="3"/>
      <c r="B126" s="5" t="s">
        <v>34</v>
      </c>
      <c r="C126" s="30">
        <f>C125</f>
        <v>570</v>
      </c>
      <c r="D126" s="30">
        <f>D125</f>
        <v>26.86</v>
      </c>
      <c r="E126" s="30">
        <f t="shared" ref="E126:U126" si="15">E125</f>
        <v>18.27</v>
      </c>
      <c r="F126" s="30">
        <f t="shared" si="15"/>
        <v>89.9</v>
      </c>
      <c r="G126" s="30">
        <f t="shared" si="15"/>
        <v>631.59999999999991</v>
      </c>
      <c r="H126" s="30">
        <f t="shared" si="15"/>
        <v>0.18099999999999999</v>
      </c>
      <c r="I126" s="30">
        <f t="shared" si="15"/>
        <v>0.14400000000000002</v>
      </c>
      <c r="J126" s="30">
        <f t="shared" si="15"/>
        <v>403.74599999999998</v>
      </c>
      <c r="K126" s="30">
        <f t="shared" si="15"/>
        <v>0</v>
      </c>
      <c r="L126" s="30">
        <f t="shared" si="15"/>
        <v>20.48</v>
      </c>
      <c r="M126" s="30">
        <f t="shared" si="15"/>
        <v>702.05799999999999</v>
      </c>
      <c r="N126" s="30">
        <f t="shared" si="15"/>
        <v>607.24</v>
      </c>
      <c r="O126" s="30">
        <f t="shared" si="15"/>
        <v>190.68700000000001</v>
      </c>
      <c r="P126" s="30">
        <f t="shared" si="15"/>
        <v>121.39400000000001</v>
      </c>
      <c r="Q126" s="30">
        <f t="shared" si="15"/>
        <v>293.108</v>
      </c>
      <c r="R126" s="30">
        <f t="shared" si="15"/>
        <v>4.6680000000000001</v>
      </c>
      <c r="S126" s="30">
        <f t="shared" si="15"/>
        <v>51.669999999999995</v>
      </c>
      <c r="T126" s="30">
        <f t="shared" si="15"/>
        <v>29.15</v>
      </c>
      <c r="U126" s="5">
        <f t="shared" si="15"/>
        <v>144.47999999999999</v>
      </c>
    </row>
    <row r="127" spans="1:21" ht="21" customHeight="1">
      <c r="A127" s="10"/>
      <c r="B127" s="11"/>
      <c r="C127" s="38"/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9"/>
      <c r="U127" s="15"/>
    </row>
    <row r="128" spans="1:21" ht="28.5" customHeight="1">
      <c r="A128" s="65" t="s">
        <v>68</v>
      </c>
      <c r="B128" s="65"/>
      <c r="C128" s="65"/>
      <c r="D128" s="65"/>
      <c r="E128" s="65"/>
      <c r="F128" s="65"/>
      <c r="G128" s="65"/>
      <c r="H128" s="65"/>
      <c r="I128" s="65"/>
      <c r="J128" s="65"/>
      <c r="K128" s="65"/>
      <c r="L128" s="65"/>
      <c r="M128" s="65"/>
      <c r="N128" s="65"/>
      <c r="O128" s="65"/>
      <c r="P128" s="65"/>
      <c r="Q128" s="65"/>
      <c r="R128" s="65"/>
      <c r="S128" s="65"/>
      <c r="T128" s="65"/>
      <c r="U128" s="65"/>
    </row>
    <row r="129" spans="1:21" ht="15.75">
      <c r="A129" s="56" t="s">
        <v>0</v>
      </c>
      <c r="B129" s="56" t="s">
        <v>73</v>
      </c>
      <c r="C129" s="57" t="s">
        <v>1</v>
      </c>
      <c r="D129" s="59" t="s">
        <v>74</v>
      </c>
      <c r="E129" s="60"/>
      <c r="F129" s="61"/>
      <c r="G129" s="62" t="s">
        <v>5</v>
      </c>
      <c r="H129" s="64" t="s">
        <v>71</v>
      </c>
      <c r="I129" s="64"/>
      <c r="J129" s="64"/>
      <c r="K129" s="64"/>
      <c r="L129" s="64"/>
      <c r="M129" s="66" t="s">
        <v>72</v>
      </c>
      <c r="N129" s="66"/>
      <c r="O129" s="66"/>
      <c r="P129" s="66"/>
      <c r="Q129" s="66"/>
      <c r="R129" s="66"/>
      <c r="S129" s="66"/>
      <c r="T129" s="66"/>
      <c r="U129" s="66"/>
    </row>
    <row r="130" spans="1:21" ht="31.5" customHeight="1">
      <c r="A130" s="56"/>
      <c r="B130" s="56"/>
      <c r="C130" s="58"/>
      <c r="D130" s="33" t="s">
        <v>2</v>
      </c>
      <c r="E130" s="34" t="s">
        <v>3</v>
      </c>
      <c r="F130" s="34" t="s">
        <v>4</v>
      </c>
      <c r="G130" s="63"/>
      <c r="H130" s="35" t="s">
        <v>6</v>
      </c>
      <c r="I130" s="35" t="s">
        <v>7</v>
      </c>
      <c r="J130" s="35" t="s">
        <v>8</v>
      </c>
      <c r="K130" s="35" t="s">
        <v>9</v>
      </c>
      <c r="L130" s="35" t="s">
        <v>10</v>
      </c>
      <c r="M130" s="35" t="s">
        <v>11</v>
      </c>
      <c r="N130" s="35" t="s">
        <v>12</v>
      </c>
      <c r="O130" s="35" t="s">
        <v>13</v>
      </c>
      <c r="P130" s="35" t="s">
        <v>14</v>
      </c>
      <c r="Q130" s="35" t="s">
        <v>15</v>
      </c>
      <c r="R130" s="35" t="s">
        <v>16</v>
      </c>
      <c r="S130" s="35" t="s">
        <v>17</v>
      </c>
      <c r="T130" s="35" t="s">
        <v>18</v>
      </c>
      <c r="U130" s="20" t="s">
        <v>19</v>
      </c>
    </row>
    <row r="131" spans="1:21">
      <c r="A131" s="2"/>
      <c r="B131" s="2"/>
      <c r="C131" s="35" t="s">
        <v>20</v>
      </c>
      <c r="D131" s="35" t="s">
        <v>20</v>
      </c>
      <c r="E131" s="35" t="s">
        <v>20</v>
      </c>
      <c r="F131" s="35" t="s">
        <v>20</v>
      </c>
      <c r="G131" s="35" t="s">
        <v>21</v>
      </c>
      <c r="H131" s="35" t="s">
        <v>22</v>
      </c>
      <c r="I131" s="35" t="s">
        <v>22</v>
      </c>
      <c r="J131" s="35" t="s">
        <v>23</v>
      </c>
      <c r="K131" s="35" t="s">
        <v>24</v>
      </c>
      <c r="L131" s="35" t="s">
        <v>22</v>
      </c>
      <c r="M131" s="35" t="s">
        <v>22</v>
      </c>
      <c r="N131" s="35" t="s">
        <v>22</v>
      </c>
      <c r="O131" s="35" t="s">
        <v>22</v>
      </c>
      <c r="P131" s="35" t="s">
        <v>22</v>
      </c>
      <c r="Q131" s="35" t="s">
        <v>22</v>
      </c>
      <c r="R131" s="35" t="s">
        <v>22</v>
      </c>
      <c r="S131" s="35" t="s">
        <v>24</v>
      </c>
      <c r="T131" s="35" t="s">
        <v>24</v>
      </c>
      <c r="U131" s="20" t="s">
        <v>24</v>
      </c>
    </row>
    <row r="132" spans="1:21">
      <c r="A132" s="3"/>
      <c r="B132" s="4" t="s">
        <v>55</v>
      </c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"/>
    </row>
    <row r="133" spans="1:21">
      <c r="A133" s="3"/>
      <c r="B133" s="2" t="s">
        <v>82</v>
      </c>
      <c r="C133" s="36" t="s">
        <v>85</v>
      </c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"/>
    </row>
    <row r="134" spans="1:21" ht="33.75" customHeight="1">
      <c r="A134" s="3" t="s">
        <v>104</v>
      </c>
      <c r="B134" s="16" t="s">
        <v>60</v>
      </c>
      <c r="C134" s="3">
        <v>60</v>
      </c>
      <c r="D134" s="28">
        <v>0.8</v>
      </c>
      <c r="E134" s="28">
        <v>2.7</v>
      </c>
      <c r="F134" s="28">
        <v>4.5999999999999996</v>
      </c>
      <c r="G134" s="28">
        <v>45.6</v>
      </c>
      <c r="H134" s="3">
        <v>0.01</v>
      </c>
      <c r="I134" s="3">
        <v>0.02</v>
      </c>
      <c r="J134" s="3">
        <v>0.68</v>
      </c>
      <c r="K134" s="3">
        <v>0</v>
      </c>
      <c r="L134" s="3">
        <v>2.2799999999999998</v>
      </c>
      <c r="M134" s="3">
        <v>78.77</v>
      </c>
      <c r="N134" s="3">
        <v>136.27000000000001</v>
      </c>
      <c r="O134" s="3">
        <v>19.21</v>
      </c>
      <c r="P134" s="3">
        <v>10.95</v>
      </c>
      <c r="Q134" s="3">
        <v>21.51</v>
      </c>
      <c r="R134" s="3">
        <v>0.7</v>
      </c>
      <c r="S134" s="3">
        <v>11.99</v>
      </c>
      <c r="T134" s="3">
        <v>0.35</v>
      </c>
      <c r="U134" s="3">
        <v>11.4</v>
      </c>
    </row>
    <row r="135" spans="1:21" ht="24.75" customHeight="1">
      <c r="A135" s="6" t="s">
        <v>121</v>
      </c>
      <c r="B135" s="6" t="s">
        <v>119</v>
      </c>
      <c r="C135" s="27" t="s">
        <v>120</v>
      </c>
      <c r="D135" s="28">
        <v>23.05</v>
      </c>
      <c r="E135" s="28">
        <v>7.74</v>
      </c>
      <c r="F135" s="28">
        <v>19.27</v>
      </c>
      <c r="G135" s="28">
        <v>239</v>
      </c>
      <c r="H135" s="28">
        <v>0.15</v>
      </c>
      <c r="I135" s="28">
        <v>0.12</v>
      </c>
      <c r="J135" s="28">
        <v>285.64</v>
      </c>
      <c r="K135" s="28">
        <v>0</v>
      </c>
      <c r="L135" s="28">
        <v>13</v>
      </c>
      <c r="M135" s="28">
        <v>310</v>
      </c>
      <c r="N135" s="28">
        <v>812</v>
      </c>
      <c r="O135" s="28">
        <v>34</v>
      </c>
      <c r="P135" s="28">
        <v>102</v>
      </c>
      <c r="Q135" s="28">
        <v>213</v>
      </c>
      <c r="R135" s="28">
        <v>2.2999999999999998</v>
      </c>
      <c r="S135" s="28">
        <v>47.26</v>
      </c>
      <c r="T135" s="28">
        <v>18.7</v>
      </c>
      <c r="U135" s="3">
        <v>172</v>
      </c>
    </row>
    <row r="136" spans="1:21" ht="29.25" customHeight="1">
      <c r="A136" s="28" t="s">
        <v>36</v>
      </c>
      <c r="B136" s="28" t="s">
        <v>51</v>
      </c>
      <c r="C136" s="28">
        <v>200</v>
      </c>
      <c r="D136" s="28">
        <v>3.9</v>
      </c>
      <c r="E136" s="28">
        <v>2.9</v>
      </c>
      <c r="F136" s="28">
        <v>11.2</v>
      </c>
      <c r="G136" s="28">
        <v>86</v>
      </c>
      <c r="H136" s="28">
        <v>0.03</v>
      </c>
      <c r="I136" s="28">
        <v>0.13</v>
      </c>
      <c r="J136" s="28">
        <v>13.29</v>
      </c>
      <c r="K136" s="28">
        <v>0</v>
      </c>
      <c r="L136" s="28">
        <v>0.52</v>
      </c>
      <c r="M136" s="28">
        <v>38.549999999999997</v>
      </c>
      <c r="N136" s="28">
        <v>183.98</v>
      </c>
      <c r="O136" s="28">
        <v>148.32</v>
      </c>
      <c r="P136" s="28">
        <v>30.67</v>
      </c>
      <c r="Q136" s="28">
        <v>106.79</v>
      </c>
      <c r="R136" s="28">
        <v>1.06</v>
      </c>
      <c r="S136" s="28">
        <v>9</v>
      </c>
      <c r="T136" s="28">
        <v>1.76</v>
      </c>
      <c r="U136" s="28">
        <v>20</v>
      </c>
    </row>
    <row r="137" spans="1:21" ht="21" customHeight="1">
      <c r="A137" s="3" t="s">
        <v>30</v>
      </c>
      <c r="B137" s="3" t="s">
        <v>32</v>
      </c>
      <c r="C137" s="28">
        <v>20</v>
      </c>
      <c r="D137" s="28">
        <v>1.3</v>
      </c>
      <c r="E137" s="28">
        <v>0.2</v>
      </c>
      <c r="F137" s="28">
        <v>6.7</v>
      </c>
      <c r="G137" s="28">
        <v>34.200000000000003</v>
      </c>
      <c r="H137" s="28">
        <v>0.04</v>
      </c>
      <c r="I137" s="28">
        <v>0.02</v>
      </c>
      <c r="J137" s="28">
        <v>0</v>
      </c>
      <c r="K137" s="28">
        <v>0</v>
      </c>
      <c r="L137" s="28">
        <v>0</v>
      </c>
      <c r="M137" s="28">
        <v>122</v>
      </c>
      <c r="N137" s="28">
        <v>49</v>
      </c>
      <c r="O137" s="28">
        <v>7</v>
      </c>
      <c r="P137" s="28">
        <v>9.4</v>
      </c>
      <c r="Q137" s="28">
        <v>31.6</v>
      </c>
      <c r="R137" s="28">
        <v>0.78</v>
      </c>
      <c r="S137" s="28">
        <v>0</v>
      </c>
      <c r="T137" s="28">
        <v>6.18</v>
      </c>
      <c r="U137" s="3">
        <v>0</v>
      </c>
    </row>
    <row r="138" spans="1:21" ht="21" customHeight="1">
      <c r="A138" s="6" t="s">
        <v>30</v>
      </c>
      <c r="B138" s="3" t="s">
        <v>31</v>
      </c>
      <c r="C138" s="28">
        <v>20</v>
      </c>
      <c r="D138" s="28">
        <v>1.52</v>
      </c>
      <c r="E138" s="28">
        <v>0.16</v>
      </c>
      <c r="F138" s="28">
        <v>9.84</v>
      </c>
      <c r="G138" s="28">
        <v>46.9</v>
      </c>
      <c r="H138" s="28">
        <v>0.02</v>
      </c>
      <c r="I138" s="28">
        <v>0.01</v>
      </c>
      <c r="J138" s="28">
        <v>0</v>
      </c>
      <c r="K138" s="28">
        <v>0</v>
      </c>
      <c r="L138" s="28">
        <v>0</v>
      </c>
      <c r="M138" s="28">
        <v>100</v>
      </c>
      <c r="N138" s="28">
        <v>19</v>
      </c>
      <c r="O138" s="28">
        <v>4</v>
      </c>
      <c r="P138" s="28">
        <v>3</v>
      </c>
      <c r="Q138" s="28">
        <v>13</v>
      </c>
      <c r="R138" s="28">
        <v>0.2</v>
      </c>
      <c r="S138" s="28">
        <v>0.64</v>
      </c>
      <c r="T138" s="28">
        <v>1.2</v>
      </c>
      <c r="U138" s="3">
        <v>2.9</v>
      </c>
    </row>
    <row r="139" spans="1:21" ht="21" customHeight="1">
      <c r="A139" s="25" t="s">
        <v>30</v>
      </c>
      <c r="B139" s="25" t="s">
        <v>132</v>
      </c>
      <c r="C139" s="28">
        <v>180</v>
      </c>
      <c r="D139" s="28">
        <v>0.6</v>
      </c>
      <c r="E139" s="28">
        <v>0.6</v>
      </c>
      <c r="F139" s="28">
        <v>14.7</v>
      </c>
      <c r="G139" s="28">
        <v>66.599999999999994</v>
      </c>
      <c r="H139" s="28">
        <v>0.04</v>
      </c>
      <c r="I139" s="28">
        <v>0.03</v>
      </c>
      <c r="J139" s="28">
        <v>7.5</v>
      </c>
      <c r="K139" s="28">
        <v>0</v>
      </c>
      <c r="L139" s="28">
        <v>15</v>
      </c>
      <c r="M139" s="28">
        <v>39</v>
      </c>
      <c r="N139" s="28">
        <v>417</v>
      </c>
      <c r="O139" s="28">
        <v>24</v>
      </c>
      <c r="P139" s="28">
        <v>14</v>
      </c>
      <c r="Q139" s="28">
        <v>17</v>
      </c>
      <c r="R139" s="28">
        <v>3.3</v>
      </c>
      <c r="S139" s="28">
        <v>3</v>
      </c>
      <c r="T139" s="28">
        <v>0.4</v>
      </c>
      <c r="U139" s="28">
        <v>12</v>
      </c>
    </row>
    <row r="140" spans="1:21" ht="21" customHeight="1">
      <c r="A140" s="3"/>
      <c r="B140" s="2" t="s">
        <v>33</v>
      </c>
      <c r="C140" s="29">
        <v>700</v>
      </c>
      <c r="D140" s="29">
        <f>SUM(D134:D139)</f>
        <v>31.17</v>
      </c>
      <c r="E140" s="29">
        <f t="shared" ref="E140:U140" si="16">SUM(E134:E139)</f>
        <v>14.3</v>
      </c>
      <c r="F140" s="29">
        <f t="shared" si="16"/>
        <v>66.31</v>
      </c>
      <c r="G140" s="29">
        <f t="shared" si="16"/>
        <v>518.29999999999995</v>
      </c>
      <c r="H140" s="29">
        <f t="shared" si="16"/>
        <v>0.28999999999999998</v>
      </c>
      <c r="I140" s="29">
        <f t="shared" si="16"/>
        <v>0.33000000000000007</v>
      </c>
      <c r="J140" s="29">
        <f t="shared" si="16"/>
        <v>307.11</v>
      </c>
      <c r="K140" s="29">
        <f t="shared" si="16"/>
        <v>0</v>
      </c>
      <c r="L140" s="29">
        <f t="shared" si="16"/>
        <v>30.799999999999997</v>
      </c>
      <c r="M140" s="29">
        <f t="shared" si="16"/>
        <v>688.31999999999994</v>
      </c>
      <c r="N140" s="29">
        <f t="shared" si="16"/>
        <v>1617.25</v>
      </c>
      <c r="O140" s="29">
        <f t="shared" si="16"/>
        <v>236.53</v>
      </c>
      <c r="P140" s="29">
        <f t="shared" si="16"/>
        <v>170.02</v>
      </c>
      <c r="Q140" s="29">
        <f t="shared" si="16"/>
        <v>402.90000000000003</v>
      </c>
      <c r="R140" s="29">
        <f t="shared" si="16"/>
        <v>8.34</v>
      </c>
      <c r="S140" s="29">
        <f t="shared" si="16"/>
        <v>71.89</v>
      </c>
      <c r="T140" s="29">
        <f t="shared" si="16"/>
        <v>28.59</v>
      </c>
      <c r="U140" s="29">
        <f t="shared" si="16"/>
        <v>218.3</v>
      </c>
    </row>
    <row r="141" spans="1:21" ht="21" customHeight="1">
      <c r="A141" s="3"/>
      <c r="B141" s="5" t="s">
        <v>34</v>
      </c>
      <c r="C141" s="30">
        <f>C140</f>
        <v>700</v>
      </c>
      <c r="D141" s="30">
        <f t="shared" ref="D141:U141" si="17">D140</f>
        <v>31.17</v>
      </c>
      <c r="E141" s="30">
        <f t="shared" si="17"/>
        <v>14.3</v>
      </c>
      <c r="F141" s="30">
        <f t="shared" si="17"/>
        <v>66.31</v>
      </c>
      <c r="G141" s="30">
        <f t="shared" si="17"/>
        <v>518.29999999999995</v>
      </c>
      <c r="H141" s="30">
        <f t="shared" si="17"/>
        <v>0.28999999999999998</v>
      </c>
      <c r="I141" s="30">
        <f t="shared" si="17"/>
        <v>0.33000000000000007</v>
      </c>
      <c r="J141" s="30">
        <f t="shared" si="17"/>
        <v>307.11</v>
      </c>
      <c r="K141" s="30">
        <f t="shared" si="17"/>
        <v>0</v>
      </c>
      <c r="L141" s="30">
        <f t="shared" si="17"/>
        <v>30.799999999999997</v>
      </c>
      <c r="M141" s="30">
        <f t="shared" si="17"/>
        <v>688.31999999999994</v>
      </c>
      <c r="N141" s="30">
        <f t="shared" si="17"/>
        <v>1617.25</v>
      </c>
      <c r="O141" s="30">
        <f t="shared" si="17"/>
        <v>236.53</v>
      </c>
      <c r="P141" s="30">
        <f t="shared" si="17"/>
        <v>170.02</v>
      </c>
      <c r="Q141" s="30">
        <f t="shared" si="17"/>
        <v>402.90000000000003</v>
      </c>
      <c r="R141" s="30">
        <f t="shared" si="17"/>
        <v>8.34</v>
      </c>
      <c r="S141" s="30">
        <f t="shared" si="17"/>
        <v>71.89</v>
      </c>
      <c r="T141" s="30">
        <f t="shared" si="17"/>
        <v>28.59</v>
      </c>
      <c r="U141" s="5">
        <f t="shared" si="17"/>
        <v>218.3</v>
      </c>
    </row>
    <row r="142" spans="1:21" ht="21" customHeight="1">
      <c r="A142" s="12"/>
      <c r="B142" s="13"/>
      <c r="C142" s="40"/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1"/>
      <c r="U142" s="14"/>
    </row>
    <row r="143" spans="1:21" ht="33.75" customHeight="1">
      <c r="A143" s="65" t="s">
        <v>69</v>
      </c>
      <c r="B143" s="65"/>
      <c r="C143" s="65"/>
      <c r="D143" s="65"/>
      <c r="E143" s="65"/>
      <c r="F143" s="65"/>
      <c r="G143" s="65"/>
      <c r="H143" s="65"/>
      <c r="I143" s="65"/>
      <c r="J143" s="65"/>
      <c r="K143" s="65"/>
      <c r="L143" s="65"/>
      <c r="M143" s="65"/>
      <c r="N143" s="65"/>
      <c r="O143" s="65"/>
      <c r="P143" s="65"/>
      <c r="Q143" s="65"/>
      <c r="R143" s="65"/>
      <c r="S143" s="65"/>
      <c r="T143" s="65"/>
      <c r="U143" s="65"/>
    </row>
    <row r="144" spans="1:21" ht="15.75">
      <c r="A144" s="56" t="s">
        <v>0</v>
      </c>
      <c r="B144" s="56" t="s">
        <v>73</v>
      </c>
      <c r="C144" s="57" t="s">
        <v>1</v>
      </c>
      <c r="D144" s="59" t="s">
        <v>74</v>
      </c>
      <c r="E144" s="60"/>
      <c r="F144" s="61"/>
      <c r="G144" s="62" t="s">
        <v>5</v>
      </c>
      <c r="H144" s="64" t="s">
        <v>71</v>
      </c>
      <c r="I144" s="64"/>
      <c r="J144" s="64"/>
      <c r="K144" s="64"/>
      <c r="L144" s="64"/>
      <c r="M144" s="66" t="s">
        <v>72</v>
      </c>
      <c r="N144" s="66"/>
      <c r="O144" s="66"/>
      <c r="P144" s="66"/>
      <c r="Q144" s="66"/>
      <c r="R144" s="66"/>
      <c r="S144" s="66"/>
      <c r="T144" s="66"/>
      <c r="U144" s="66"/>
    </row>
    <row r="145" spans="1:26" ht="24.75" customHeight="1">
      <c r="A145" s="56"/>
      <c r="B145" s="56"/>
      <c r="C145" s="58"/>
      <c r="D145" s="33" t="s">
        <v>2</v>
      </c>
      <c r="E145" s="34" t="s">
        <v>3</v>
      </c>
      <c r="F145" s="34" t="s">
        <v>4</v>
      </c>
      <c r="G145" s="63"/>
      <c r="H145" s="35" t="s">
        <v>6</v>
      </c>
      <c r="I145" s="35" t="s">
        <v>7</v>
      </c>
      <c r="J145" s="35" t="s">
        <v>8</v>
      </c>
      <c r="K145" s="35" t="s">
        <v>9</v>
      </c>
      <c r="L145" s="35" t="s">
        <v>10</v>
      </c>
      <c r="M145" s="35" t="s">
        <v>11</v>
      </c>
      <c r="N145" s="35" t="s">
        <v>12</v>
      </c>
      <c r="O145" s="35" t="s">
        <v>13</v>
      </c>
      <c r="P145" s="35" t="s">
        <v>14</v>
      </c>
      <c r="Q145" s="35" t="s">
        <v>15</v>
      </c>
      <c r="R145" s="35" t="s">
        <v>16</v>
      </c>
      <c r="S145" s="35" t="s">
        <v>17</v>
      </c>
      <c r="T145" s="35" t="s">
        <v>18</v>
      </c>
      <c r="U145" s="20" t="s">
        <v>19</v>
      </c>
      <c r="V145" s="9"/>
      <c r="W145" s="9"/>
      <c r="X145" s="9"/>
      <c r="Y145" s="9"/>
    </row>
    <row r="146" spans="1:26">
      <c r="A146" s="2"/>
      <c r="B146" s="2"/>
      <c r="C146" s="35" t="s">
        <v>20</v>
      </c>
      <c r="D146" s="35" t="s">
        <v>20</v>
      </c>
      <c r="E146" s="35" t="s">
        <v>20</v>
      </c>
      <c r="F146" s="35" t="s">
        <v>20</v>
      </c>
      <c r="G146" s="35" t="s">
        <v>21</v>
      </c>
      <c r="H146" s="35" t="s">
        <v>22</v>
      </c>
      <c r="I146" s="35" t="s">
        <v>22</v>
      </c>
      <c r="J146" s="35" t="s">
        <v>23</v>
      </c>
      <c r="K146" s="35" t="s">
        <v>24</v>
      </c>
      <c r="L146" s="35" t="s">
        <v>22</v>
      </c>
      <c r="M146" s="35" t="s">
        <v>22</v>
      </c>
      <c r="N146" s="35" t="s">
        <v>22</v>
      </c>
      <c r="O146" s="35" t="s">
        <v>22</v>
      </c>
      <c r="P146" s="35" t="s">
        <v>22</v>
      </c>
      <c r="Q146" s="35" t="s">
        <v>22</v>
      </c>
      <c r="R146" s="35" t="s">
        <v>22</v>
      </c>
      <c r="S146" s="35" t="s">
        <v>24</v>
      </c>
      <c r="T146" s="35" t="s">
        <v>24</v>
      </c>
      <c r="U146" s="20" t="s">
        <v>24</v>
      </c>
      <c r="V146" s="9"/>
      <c r="W146" s="9"/>
      <c r="X146" s="9"/>
      <c r="Y146" s="9"/>
      <c r="Z146" s="9"/>
    </row>
    <row r="147" spans="1:26">
      <c r="A147" s="3"/>
      <c r="B147" s="4" t="s">
        <v>56</v>
      </c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"/>
      <c r="V147" s="9"/>
      <c r="W147" s="9"/>
      <c r="X147" s="9"/>
      <c r="Y147" s="9"/>
      <c r="Z147" s="9"/>
    </row>
    <row r="148" spans="1:26">
      <c r="A148" s="3"/>
      <c r="B148" s="2" t="s">
        <v>82</v>
      </c>
      <c r="C148" s="36" t="s">
        <v>85</v>
      </c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"/>
      <c r="V148" s="9"/>
      <c r="W148" s="9"/>
      <c r="X148" s="9"/>
      <c r="Y148" s="9"/>
      <c r="Z148" s="9"/>
    </row>
    <row r="149" spans="1:26" ht="30">
      <c r="A149" s="3" t="s">
        <v>92</v>
      </c>
      <c r="B149" s="16" t="s">
        <v>93</v>
      </c>
      <c r="C149" s="3">
        <v>60</v>
      </c>
      <c r="D149" s="28">
        <v>1.5</v>
      </c>
      <c r="E149" s="28">
        <v>6.1</v>
      </c>
      <c r="F149" s="28">
        <v>6.2</v>
      </c>
      <c r="G149" s="28">
        <v>85.8</v>
      </c>
      <c r="H149" s="3">
        <v>0.03</v>
      </c>
      <c r="I149" s="3">
        <v>0.04</v>
      </c>
      <c r="J149" s="3">
        <v>122.25</v>
      </c>
      <c r="K149" s="3">
        <v>0</v>
      </c>
      <c r="L149" s="3">
        <v>34.78</v>
      </c>
      <c r="M149" s="3">
        <v>88.69</v>
      </c>
      <c r="N149" s="3">
        <v>247.73</v>
      </c>
      <c r="O149" s="3">
        <v>40.39</v>
      </c>
      <c r="P149" s="3">
        <v>15.18</v>
      </c>
      <c r="Q149" s="3">
        <v>30.31</v>
      </c>
      <c r="R149" s="3">
        <v>0.55000000000000004</v>
      </c>
      <c r="S149" s="3">
        <v>10.73</v>
      </c>
      <c r="T149" s="3">
        <v>0.26</v>
      </c>
      <c r="U149" s="3">
        <v>12.66</v>
      </c>
      <c r="V149" s="9"/>
      <c r="W149" s="9"/>
      <c r="X149" s="9"/>
      <c r="Y149" s="9"/>
      <c r="Z149" s="9"/>
    </row>
    <row r="150" spans="1:26" ht="26.25" customHeight="1">
      <c r="A150" s="3" t="s">
        <v>26</v>
      </c>
      <c r="B150" s="3" t="s">
        <v>27</v>
      </c>
      <c r="C150" s="28">
        <v>180</v>
      </c>
      <c r="D150" s="28">
        <v>9.8699999999999992</v>
      </c>
      <c r="E150" s="28">
        <v>7.61</v>
      </c>
      <c r="F150" s="28">
        <v>43.12</v>
      </c>
      <c r="G150" s="28">
        <v>280.5</v>
      </c>
      <c r="H150" s="28">
        <v>0.26</v>
      </c>
      <c r="I150" s="28">
        <v>0.14000000000000001</v>
      </c>
      <c r="J150" s="28">
        <v>23.02</v>
      </c>
      <c r="K150" s="28">
        <v>0.11</v>
      </c>
      <c r="L150" s="28">
        <v>0</v>
      </c>
      <c r="M150" s="28">
        <v>180</v>
      </c>
      <c r="N150" s="28">
        <v>263</v>
      </c>
      <c r="O150" s="28">
        <v>57</v>
      </c>
      <c r="P150" s="28">
        <v>144</v>
      </c>
      <c r="Q150" s="28">
        <v>217</v>
      </c>
      <c r="R150" s="28">
        <v>4.8</v>
      </c>
      <c r="S150" s="28">
        <v>26.73</v>
      </c>
      <c r="T150" s="28">
        <v>4.3</v>
      </c>
      <c r="U150" s="3">
        <v>19.27</v>
      </c>
      <c r="V150" s="9"/>
      <c r="W150" s="9"/>
      <c r="X150" s="9"/>
      <c r="Y150" s="9"/>
      <c r="Z150" s="9"/>
    </row>
    <row r="151" spans="1:26" ht="25.5" customHeight="1">
      <c r="A151" s="28" t="s">
        <v>58</v>
      </c>
      <c r="B151" s="25" t="s">
        <v>59</v>
      </c>
      <c r="C151" s="27" t="s">
        <v>88</v>
      </c>
      <c r="D151" s="28">
        <v>8.06</v>
      </c>
      <c r="E151" s="28">
        <v>4.42</v>
      </c>
      <c r="F151" s="28">
        <v>2.89</v>
      </c>
      <c r="G151" s="28">
        <v>131.6</v>
      </c>
      <c r="H151" s="28">
        <v>0.08</v>
      </c>
      <c r="I151" s="28">
        <v>0.11</v>
      </c>
      <c r="J151" s="28">
        <v>9.02</v>
      </c>
      <c r="K151" s="28">
        <v>0.16</v>
      </c>
      <c r="L151" s="28">
        <v>1</v>
      </c>
      <c r="M151" s="28">
        <v>111</v>
      </c>
      <c r="N151" s="28">
        <v>347</v>
      </c>
      <c r="O151" s="28">
        <v>68</v>
      </c>
      <c r="P151" s="28">
        <v>44</v>
      </c>
      <c r="Q151" s="28">
        <v>202</v>
      </c>
      <c r="R151" s="28">
        <v>0.7</v>
      </c>
      <c r="S151" s="28">
        <v>133.47999999999999</v>
      </c>
      <c r="T151" s="28">
        <v>11.9</v>
      </c>
      <c r="U151" s="28">
        <v>572.6</v>
      </c>
      <c r="V151" s="9"/>
      <c r="W151" s="9"/>
      <c r="X151" s="9"/>
      <c r="Y151" s="9"/>
      <c r="Z151" s="9"/>
    </row>
    <row r="152" spans="1:26" ht="21" customHeight="1">
      <c r="A152" s="25" t="s">
        <v>115</v>
      </c>
      <c r="B152" s="26" t="s">
        <v>116</v>
      </c>
      <c r="C152" s="28">
        <v>200</v>
      </c>
      <c r="D152" s="28">
        <v>0.47</v>
      </c>
      <c r="E152" s="28">
        <v>0</v>
      </c>
      <c r="F152" s="28">
        <v>14.78</v>
      </c>
      <c r="G152" s="28">
        <v>65</v>
      </c>
      <c r="H152" s="28">
        <v>0</v>
      </c>
      <c r="I152" s="28">
        <v>0</v>
      </c>
      <c r="J152" s="28">
        <v>15</v>
      </c>
      <c r="K152" s="28">
        <v>0</v>
      </c>
      <c r="L152" s="28">
        <v>0</v>
      </c>
      <c r="M152" s="28">
        <v>0</v>
      </c>
      <c r="N152" s="28">
        <v>0</v>
      </c>
      <c r="O152" s="28">
        <v>108</v>
      </c>
      <c r="P152" s="28">
        <v>2</v>
      </c>
      <c r="Q152" s="28">
        <v>4</v>
      </c>
      <c r="R152" s="28">
        <v>0.1</v>
      </c>
      <c r="S152" s="28">
        <v>0</v>
      </c>
      <c r="T152" s="28">
        <v>0</v>
      </c>
      <c r="U152" s="28">
        <v>0</v>
      </c>
      <c r="V152" s="9"/>
      <c r="W152" s="9"/>
      <c r="X152" s="9"/>
      <c r="Y152" s="9"/>
      <c r="Z152" s="9"/>
    </row>
    <row r="153" spans="1:26" ht="21" customHeight="1">
      <c r="A153" s="3" t="s">
        <v>30</v>
      </c>
      <c r="B153" s="3" t="s">
        <v>32</v>
      </c>
      <c r="C153" s="28">
        <v>20</v>
      </c>
      <c r="D153" s="28">
        <v>1.3</v>
      </c>
      <c r="E153" s="28">
        <v>0.2</v>
      </c>
      <c r="F153" s="28">
        <v>6.7</v>
      </c>
      <c r="G153" s="28">
        <v>34.200000000000003</v>
      </c>
      <c r="H153" s="28">
        <v>0.04</v>
      </c>
      <c r="I153" s="28">
        <v>0.02</v>
      </c>
      <c r="J153" s="28">
        <v>0</v>
      </c>
      <c r="K153" s="28">
        <v>0</v>
      </c>
      <c r="L153" s="28">
        <v>0</v>
      </c>
      <c r="M153" s="28">
        <v>122</v>
      </c>
      <c r="N153" s="28">
        <v>49</v>
      </c>
      <c r="O153" s="28">
        <v>7</v>
      </c>
      <c r="P153" s="28">
        <v>9.4</v>
      </c>
      <c r="Q153" s="28">
        <v>31.6</v>
      </c>
      <c r="R153" s="28">
        <v>0.78</v>
      </c>
      <c r="S153" s="28">
        <v>0</v>
      </c>
      <c r="T153" s="28">
        <v>6.18</v>
      </c>
      <c r="U153" s="3">
        <v>0</v>
      </c>
      <c r="V153" s="9"/>
      <c r="W153" s="9"/>
      <c r="X153" s="9"/>
      <c r="Y153" s="9"/>
      <c r="Z153" s="9"/>
    </row>
    <row r="154" spans="1:26" ht="21" customHeight="1">
      <c r="A154" s="25" t="s">
        <v>30</v>
      </c>
      <c r="B154" s="25" t="s">
        <v>138</v>
      </c>
      <c r="C154" s="28">
        <v>50</v>
      </c>
      <c r="D154" s="28">
        <v>3.85</v>
      </c>
      <c r="E154" s="28">
        <v>1.2</v>
      </c>
      <c r="F154" s="28">
        <v>24.7</v>
      </c>
      <c r="G154" s="28">
        <v>133</v>
      </c>
      <c r="H154" s="28">
        <v>0.06</v>
      </c>
      <c r="I154" s="28">
        <v>0.1</v>
      </c>
      <c r="J154" s="28">
        <v>0</v>
      </c>
      <c r="K154" s="28">
        <v>0</v>
      </c>
      <c r="L154" s="28">
        <v>0</v>
      </c>
      <c r="M154" s="28">
        <v>219</v>
      </c>
      <c r="N154" s="28">
        <v>49</v>
      </c>
      <c r="O154" s="28">
        <v>10</v>
      </c>
      <c r="P154" s="28">
        <v>7</v>
      </c>
      <c r="Q154" s="28">
        <v>34</v>
      </c>
      <c r="R154" s="28">
        <v>0.6</v>
      </c>
      <c r="S154" s="28">
        <v>0</v>
      </c>
      <c r="T154" s="28">
        <v>0</v>
      </c>
      <c r="U154" s="28">
        <v>0</v>
      </c>
      <c r="V154" s="9"/>
      <c r="W154" s="9"/>
      <c r="X154" s="9"/>
      <c r="Y154" s="9"/>
      <c r="Z154" s="9"/>
    </row>
    <row r="155" spans="1:26" ht="21" customHeight="1">
      <c r="A155" s="3"/>
      <c r="B155" s="2" t="s">
        <v>33</v>
      </c>
      <c r="C155" s="29">
        <v>610</v>
      </c>
      <c r="D155" s="29">
        <f>SUM(D149:D154)</f>
        <v>25.05</v>
      </c>
      <c r="E155" s="29">
        <f t="shared" ref="E155:U155" si="18">SUM(E149:E154)</f>
        <v>19.53</v>
      </c>
      <c r="F155" s="29">
        <f t="shared" si="18"/>
        <v>98.39</v>
      </c>
      <c r="G155" s="29">
        <f>SUM(G149:G154)</f>
        <v>730.1</v>
      </c>
      <c r="H155" s="29">
        <f t="shared" si="18"/>
        <v>0.47000000000000003</v>
      </c>
      <c r="I155" s="29">
        <f t="shared" si="18"/>
        <v>0.41000000000000003</v>
      </c>
      <c r="J155" s="29">
        <f t="shared" si="18"/>
        <v>169.29000000000002</v>
      </c>
      <c r="K155" s="29">
        <f t="shared" si="18"/>
        <v>0.27</v>
      </c>
      <c r="L155" s="29">
        <f t="shared" si="18"/>
        <v>35.78</v>
      </c>
      <c r="M155" s="29">
        <f t="shared" si="18"/>
        <v>720.69</v>
      </c>
      <c r="N155" s="29">
        <f t="shared" si="18"/>
        <v>955.73</v>
      </c>
      <c r="O155" s="29">
        <f t="shared" si="18"/>
        <v>290.39</v>
      </c>
      <c r="P155" s="29">
        <f t="shared" si="18"/>
        <v>221.58</v>
      </c>
      <c r="Q155" s="29">
        <f t="shared" si="18"/>
        <v>518.91000000000008</v>
      </c>
      <c r="R155" s="29">
        <f t="shared" si="18"/>
        <v>7.5299999999999994</v>
      </c>
      <c r="S155" s="29">
        <f t="shared" si="18"/>
        <v>170.94</v>
      </c>
      <c r="T155" s="29">
        <f t="shared" si="18"/>
        <v>22.64</v>
      </c>
      <c r="U155" s="29">
        <f t="shared" si="18"/>
        <v>604.53</v>
      </c>
      <c r="V155" s="9"/>
      <c r="W155" s="9"/>
      <c r="X155" s="9"/>
      <c r="Y155" s="9"/>
      <c r="Z155" s="9"/>
    </row>
    <row r="156" spans="1:26" ht="21" customHeight="1">
      <c r="A156" s="3"/>
      <c r="B156" s="5" t="s">
        <v>34</v>
      </c>
      <c r="C156" s="30">
        <f>C155</f>
        <v>610</v>
      </c>
      <c r="D156" s="30">
        <f>D155</f>
        <v>25.05</v>
      </c>
      <c r="E156" s="30">
        <f t="shared" ref="E156:U156" si="19">E155</f>
        <v>19.53</v>
      </c>
      <c r="F156" s="30">
        <f t="shared" si="19"/>
        <v>98.39</v>
      </c>
      <c r="G156" s="30">
        <f t="shared" si="19"/>
        <v>730.1</v>
      </c>
      <c r="H156" s="30">
        <f t="shared" si="19"/>
        <v>0.47000000000000003</v>
      </c>
      <c r="I156" s="30">
        <f t="shared" si="19"/>
        <v>0.41000000000000003</v>
      </c>
      <c r="J156" s="30">
        <f t="shared" si="19"/>
        <v>169.29000000000002</v>
      </c>
      <c r="K156" s="30">
        <f t="shared" si="19"/>
        <v>0.27</v>
      </c>
      <c r="L156" s="30">
        <f t="shared" si="19"/>
        <v>35.78</v>
      </c>
      <c r="M156" s="30">
        <f t="shared" si="19"/>
        <v>720.69</v>
      </c>
      <c r="N156" s="30">
        <f t="shared" si="19"/>
        <v>955.73</v>
      </c>
      <c r="O156" s="30">
        <f t="shared" si="19"/>
        <v>290.39</v>
      </c>
      <c r="P156" s="30">
        <f t="shared" si="19"/>
        <v>221.58</v>
      </c>
      <c r="Q156" s="30">
        <f t="shared" si="19"/>
        <v>518.91000000000008</v>
      </c>
      <c r="R156" s="30">
        <f t="shared" si="19"/>
        <v>7.5299999999999994</v>
      </c>
      <c r="S156" s="30">
        <f t="shared" si="19"/>
        <v>170.94</v>
      </c>
      <c r="T156" s="30">
        <f t="shared" si="19"/>
        <v>22.64</v>
      </c>
      <c r="U156" s="5">
        <f t="shared" si="19"/>
        <v>604.53</v>
      </c>
    </row>
    <row r="157" spans="1:26" ht="21" customHeight="1">
      <c r="A157" s="7"/>
      <c r="B157" s="8"/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8"/>
    </row>
    <row r="158" spans="1:26" ht="30.75" customHeight="1">
      <c r="A158" s="55" t="s">
        <v>70</v>
      </c>
      <c r="B158" s="55"/>
      <c r="C158" s="55"/>
      <c r="D158" s="55"/>
      <c r="E158" s="55"/>
      <c r="F158" s="55"/>
      <c r="G158" s="55"/>
      <c r="H158" s="55"/>
      <c r="I158" s="55"/>
      <c r="J158" s="55"/>
      <c r="K158" s="55"/>
      <c r="L158" s="55"/>
      <c r="M158" s="55"/>
      <c r="N158" s="55"/>
      <c r="O158" s="55"/>
      <c r="P158" s="55"/>
      <c r="Q158" s="55"/>
      <c r="R158" s="55"/>
      <c r="S158" s="55"/>
      <c r="T158" s="55"/>
      <c r="U158" s="55"/>
    </row>
    <row r="159" spans="1:26" ht="15.75">
      <c r="A159" s="56" t="s">
        <v>0</v>
      </c>
      <c r="B159" s="56" t="s">
        <v>73</v>
      </c>
      <c r="C159" s="57" t="s">
        <v>1</v>
      </c>
      <c r="D159" s="59" t="s">
        <v>74</v>
      </c>
      <c r="E159" s="60"/>
      <c r="F159" s="61"/>
      <c r="G159" s="62" t="s">
        <v>5</v>
      </c>
      <c r="H159" s="64" t="s">
        <v>71</v>
      </c>
      <c r="I159" s="64"/>
      <c r="J159" s="64"/>
      <c r="K159" s="64"/>
      <c r="L159" s="64"/>
      <c r="M159" s="66" t="s">
        <v>72</v>
      </c>
      <c r="N159" s="66"/>
      <c r="O159" s="66"/>
      <c r="P159" s="66"/>
      <c r="Q159" s="66"/>
      <c r="R159" s="66"/>
      <c r="S159" s="66"/>
      <c r="T159" s="66"/>
      <c r="U159" s="66"/>
    </row>
    <row r="160" spans="1:26" ht="32.25" customHeight="1">
      <c r="A160" s="56"/>
      <c r="B160" s="56"/>
      <c r="C160" s="58"/>
      <c r="D160" s="33" t="s">
        <v>2</v>
      </c>
      <c r="E160" s="34" t="s">
        <v>3</v>
      </c>
      <c r="F160" s="34" t="s">
        <v>4</v>
      </c>
      <c r="G160" s="63"/>
      <c r="H160" s="35" t="s">
        <v>6</v>
      </c>
      <c r="I160" s="35" t="s">
        <v>7</v>
      </c>
      <c r="J160" s="35" t="s">
        <v>8</v>
      </c>
      <c r="K160" s="35" t="s">
        <v>9</v>
      </c>
      <c r="L160" s="35" t="s">
        <v>10</v>
      </c>
      <c r="M160" s="35" t="s">
        <v>11</v>
      </c>
      <c r="N160" s="35" t="s">
        <v>12</v>
      </c>
      <c r="O160" s="35" t="s">
        <v>13</v>
      </c>
      <c r="P160" s="35" t="s">
        <v>14</v>
      </c>
      <c r="Q160" s="35" t="s">
        <v>15</v>
      </c>
      <c r="R160" s="35" t="s">
        <v>16</v>
      </c>
      <c r="S160" s="35" t="s">
        <v>17</v>
      </c>
      <c r="T160" s="35" t="s">
        <v>18</v>
      </c>
      <c r="U160" s="20" t="s">
        <v>19</v>
      </c>
    </row>
    <row r="161" spans="1:23">
      <c r="A161" s="2"/>
      <c r="B161" s="2"/>
      <c r="C161" s="35" t="s">
        <v>20</v>
      </c>
      <c r="D161" s="35" t="s">
        <v>20</v>
      </c>
      <c r="E161" s="35" t="s">
        <v>20</v>
      </c>
      <c r="F161" s="35" t="s">
        <v>20</v>
      </c>
      <c r="G161" s="35" t="s">
        <v>21</v>
      </c>
      <c r="H161" s="35" t="s">
        <v>22</v>
      </c>
      <c r="I161" s="35" t="s">
        <v>22</v>
      </c>
      <c r="J161" s="35" t="s">
        <v>23</v>
      </c>
      <c r="K161" s="35" t="s">
        <v>24</v>
      </c>
      <c r="L161" s="35" t="s">
        <v>22</v>
      </c>
      <c r="M161" s="35" t="s">
        <v>22</v>
      </c>
      <c r="N161" s="35" t="s">
        <v>22</v>
      </c>
      <c r="O161" s="35" t="s">
        <v>22</v>
      </c>
      <c r="P161" s="35" t="s">
        <v>22</v>
      </c>
      <c r="Q161" s="35" t="s">
        <v>22</v>
      </c>
      <c r="R161" s="35" t="s">
        <v>22</v>
      </c>
      <c r="S161" s="35" t="s">
        <v>24</v>
      </c>
      <c r="T161" s="35" t="s">
        <v>24</v>
      </c>
      <c r="U161" s="20" t="s">
        <v>24</v>
      </c>
    </row>
    <row r="162" spans="1:23">
      <c r="A162" s="3"/>
      <c r="B162" s="4" t="s">
        <v>57</v>
      </c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"/>
    </row>
    <row r="163" spans="1:23">
      <c r="A163" s="3"/>
      <c r="B163" s="2" t="s">
        <v>82</v>
      </c>
      <c r="C163" s="36" t="s">
        <v>85</v>
      </c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"/>
    </row>
    <row r="164" spans="1:23">
      <c r="A164" s="3" t="s">
        <v>49</v>
      </c>
      <c r="B164" s="3" t="s">
        <v>50</v>
      </c>
      <c r="C164" s="3">
        <v>60</v>
      </c>
      <c r="D164" s="28">
        <v>0.7</v>
      </c>
      <c r="E164" s="28">
        <v>5.4</v>
      </c>
      <c r="F164" s="28">
        <v>4</v>
      </c>
      <c r="G164" s="28">
        <v>67.099999999999994</v>
      </c>
      <c r="H164" s="3">
        <v>0.02</v>
      </c>
      <c r="I164" s="3">
        <v>0.02</v>
      </c>
      <c r="J164" s="3">
        <v>72.89</v>
      </c>
      <c r="K164" s="3">
        <v>0</v>
      </c>
      <c r="L164" s="3">
        <v>2.2599999999999998</v>
      </c>
      <c r="M164" s="3">
        <v>200.99</v>
      </c>
      <c r="N164" s="3">
        <v>127.85</v>
      </c>
      <c r="O164" s="3">
        <v>12.1</v>
      </c>
      <c r="P164" s="3">
        <v>9.66</v>
      </c>
      <c r="Q164" s="3">
        <v>21.4</v>
      </c>
      <c r="R164" s="3">
        <v>0.41</v>
      </c>
      <c r="S164" s="3">
        <v>7.86</v>
      </c>
      <c r="T164" s="3">
        <v>0.13</v>
      </c>
      <c r="U164" s="3">
        <v>11.85</v>
      </c>
    </row>
    <row r="165" spans="1:23" ht="29.25" customHeight="1">
      <c r="A165" s="3" t="s">
        <v>38</v>
      </c>
      <c r="B165" s="3" t="s">
        <v>39</v>
      </c>
      <c r="C165" s="28">
        <v>180</v>
      </c>
      <c r="D165" s="28">
        <v>6.39</v>
      </c>
      <c r="E165" s="28">
        <v>5.91</v>
      </c>
      <c r="F165" s="28">
        <v>39.36</v>
      </c>
      <c r="G165" s="28">
        <v>236.2</v>
      </c>
      <c r="H165" s="28">
        <v>7.0000000000000007E-2</v>
      </c>
      <c r="I165" s="28">
        <v>0.03</v>
      </c>
      <c r="J165" s="28">
        <v>22.03</v>
      </c>
      <c r="K165" s="28">
        <v>0.11</v>
      </c>
      <c r="L165" s="28">
        <v>0</v>
      </c>
      <c r="M165" s="28">
        <v>179</v>
      </c>
      <c r="N165" s="28">
        <v>64</v>
      </c>
      <c r="O165" s="28">
        <v>127</v>
      </c>
      <c r="P165" s="28">
        <v>9</v>
      </c>
      <c r="Q165" s="28">
        <v>48</v>
      </c>
      <c r="R165" s="28">
        <v>0.9</v>
      </c>
      <c r="S165" s="28">
        <v>24.92</v>
      </c>
      <c r="T165" s="28">
        <v>0.1</v>
      </c>
      <c r="U165" s="3">
        <v>14.31</v>
      </c>
    </row>
    <row r="166" spans="1:23" ht="24.75" customHeight="1">
      <c r="A166" s="28" t="s">
        <v>40</v>
      </c>
      <c r="B166" s="26" t="s">
        <v>105</v>
      </c>
      <c r="C166" s="27" t="s">
        <v>106</v>
      </c>
      <c r="D166" s="28">
        <v>6.99</v>
      </c>
      <c r="E166" s="28">
        <v>6.54</v>
      </c>
      <c r="F166" s="28">
        <v>8.3000000000000007</v>
      </c>
      <c r="G166" s="28">
        <v>130.80000000000001</v>
      </c>
      <c r="H166" s="28">
        <v>0.04</v>
      </c>
      <c r="I166" s="28">
        <v>0.12</v>
      </c>
      <c r="J166" s="28">
        <v>25.46</v>
      </c>
      <c r="K166" s="28">
        <v>7.0000000000000007E-2</v>
      </c>
      <c r="L166" s="28">
        <v>1</v>
      </c>
      <c r="M166" s="28">
        <v>122</v>
      </c>
      <c r="N166" s="28">
        <v>322</v>
      </c>
      <c r="O166" s="28">
        <v>55</v>
      </c>
      <c r="P166" s="28">
        <v>23</v>
      </c>
      <c r="Q166" s="28">
        <v>166</v>
      </c>
      <c r="R166" s="28">
        <v>2.5</v>
      </c>
      <c r="S166" s="28">
        <v>17.059999999999999</v>
      </c>
      <c r="T166" s="28">
        <v>0.4</v>
      </c>
      <c r="U166" s="28">
        <v>62.71</v>
      </c>
    </row>
    <row r="167" spans="1:23" ht="21" customHeight="1">
      <c r="A167" s="28" t="s">
        <v>46</v>
      </c>
      <c r="B167" s="28" t="s">
        <v>47</v>
      </c>
      <c r="C167" s="28">
        <v>200</v>
      </c>
      <c r="D167" s="28">
        <v>0.19</v>
      </c>
      <c r="E167" s="28">
        <v>0.04</v>
      </c>
      <c r="F167" s="28">
        <v>6.42</v>
      </c>
      <c r="G167" s="28">
        <v>26.8</v>
      </c>
      <c r="H167" s="28">
        <v>0</v>
      </c>
      <c r="I167" s="28">
        <v>0.01</v>
      </c>
      <c r="J167" s="28">
        <v>0.3</v>
      </c>
      <c r="K167" s="28">
        <v>0</v>
      </c>
      <c r="L167" s="28">
        <v>0</v>
      </c>
      <c r="M167" s="28">
        <v>1</v>
      </c>
      <c r="N167" s="28">
        <v>21</v>
      </c>
      <c r="O167" s="28">
        <v>66</v>
      </c>
      <c r="P167" s="28">
        <v>4</v>
      </c>
      <c r="Q167" s="28">
        <v>7</v>
      </c>
      <c r="R167" s="28">
        <v>0.7</v>
      </c>
      <c r="S167" s="28">
        <v>0</v>
      </c>
      <c r="T167" s="28">
        <v>0</v>
      </c>
      <c r="U167" s="28">
        <v>0</v>
      </c>
    </row>
    <row r="168" spans="1:23" ht="20.25" customHeight="1">
      <c r="A168" s="3" t="s">
        <v>30</v>
      </c>
      <c r="B168" s="3" t="s">
        <v>32</v>
      </c>
      <c r="C168" s="28">
        <v>20</v>
      </c>
      <c r="D168" s="28">
        <v>1.3</v>
      </c>
      <c r="E168" s="28">
        <v>0.2</v>
      </c>
      <c r="F168" s="28">
        <v>6.7</v>
      </c>
      <c r="G168" s="28">
        <v>34.200000000000003</v>
      </c>
      <c r="H168" s="28">
        <v>0.04</v>
      </c>
      <c r="I168" s="28">
        <v>0.02</v>
      </c>
      <c r="J168" s="28">
        <v>0</v>
      </c>
      <c r="K168" s="28">
        <v>0</v>
      </c>
      <c r="L168" s="28">
        <v>0</v>
      </c>
      <c r="M168" s="28">
        <v>122</v>
      </c>
      <c r="N168" s="28">
        <v>49</v>
      </c>
      <c r="O168" s="28">
        <v>7</v>
      </c>
      <c r="P168" s="28">
        <v>9.4</v>
      </c>
      <c r="Q168" s="28">
        <v>31.6</v>
      </c>
      <c r="R168" s="28">
        <v>0.78</v>
      </c>
      <c r="S168" s="28">
        <v>0</v>
      </c>
      <c r="T168" s="28">
        <v>6.18</v>
      </c>
      <c r="U168" s="3">
        <v>0</v>
      </c>
    </row>
    <row r="169" spans="1:23" ht="21" customHeight="1">
      <c r="A169" s="6" t="s">
        <v>30</v>
      </c>
      <c r="B169" s="3" t="s">
        <v>31</v>
      </c>
      <c r="C169" s="28">
        <v>20</v>
      </c>
      <c r="D169" s="28">
        <v>1.52</v>
      </c>
      <c r="E169" s="28">
        <v>0.16</v>
      </c>
      <c r="F169" s="28">
        <v>9.84</v>
      </c>
      <c r="G169" s="28">
        <v>46.9</v>
      </c>
      <c r="H169" s="28">
        <v>0.02</v>
      </c>
      <c r="I169" s="28">
        <v>0.01</v>
      </c>
      <c r="J169" s="28">
        <v>0</v>
      </c>
      <c r="K169" s="28">
        <v>0</v>
      </c>
      <c r="L169" s="28">
        <v>0</v>
      </c>
      <c r="M169" s="28">
        <v>100</v>
      </c>
      <c r="N169" s="28">
        <v>19</v>
      </c>
      <c r="O169" s="28">
        <v>4</v>
      </c>
      <c r="P169" s="28">
        <v>3</v>
      </c>
      <c r="Q169" s="28">
        <v>13</v>
      </c>
      <c r="R169" s="28">
        <v>0.2</v>
      </c>
      <c r="S169" s="28">
        <v>0.64</v>
      </c>
      <c r="T169" s="28">
        <v>1.2</v>
      </c>
      <c r="U169" s="3">
        <v>2.9</v>
      </c>
    </row>
    <row r="170" spans="1:23" ht="21" customHeight="1">
      <c r="A170" s="25" t="s">
        <v>30</v>
      </c>
      <c r="B170" s="25" t="s">
        <v>139</v>
      </c>
      <c r="C170" s="28">
        <v>12</v>
      </c>
      <c r="D170" s="28">
        <v>1.78</v>
      </c>
      <c r="E170" s="28">
        <v>2.46</v>
      </c>
      <c r="F170" s="28">
        <v>0</v>
      </c>
      <c r="G170" s="28">
        <v>43</v>
      </c>
      <c r="H170" s="28">
        <v>0</v>
      </c>
      <c r="I170" s="28">
        <v>0.03</v>
      </c>
      <c r="J170" s="28">
        <v>18.72</v>
      </c>
      <c r="K170" s="28">
        <v>0.12</v>
      </c>
      <c r="L170" s="28">
        <v>0</v>
      </c>
      <c r="M170" s="28">
        <v>74</v>
      </c>
      <c r="N170" s="28">
        <v>9</v>
      </c>
      <c r="O170" s="28">
        <v>93</v>
      </c>
      <c r="P170" s="28">
        <v>4</v>
      </c>
      <c r="Q170" s="28">
        <v>52</v>
      </c>
      <c r="R170" s="28">
        <v>0.1</v>
      </c>
      <c r="S170" s="28">
        <v>0</v>
      </c>
      <c r="T170" s="28">
        <v>1.5</v>
      </c>
      <c r="U170" s="28">
        <v>0</v>
      </c>
    </row>
    <row r="171" spans="1:23" ht="21" customHeight="1">
      <c r="A171" s="3"/>
      <c r="B171" s="2" t="s">
        <v>33</v>
      </c>
      <c r="C171" s="29">
        <v>592</v>
      </c>
      <c r="D171" s="29">
        <f>SUM(D164:D170)</f>
        <v>18.87</v>
      </c>
      <c r="E171" s="29">
        <f t="shared" ref="E171:U171" si="20">SUM(E164:E170)</f>
        <v>20.71</v>
      </c>
      <c r="F171" s="29">
        <f t="shared" si="20"/>
        <v>74.62</v>
      </c>
      <c r="G171" s="29">
        <f t="shared" si="20"/>
        <v>585</v>
      </c>
      <c r="H171" s="29">
        <f t="shared" si="20"/>
        <v>0.19</v>
      </c>
      <c r="I171" s="29">
        <f t="shared" si="20"/>
        <v>0.24</v>
      </c>
      <c r="J171" s="29">
        <f t="shared" si="20"/>
        <v>139.39999999999998</v>
      </c>
      <c r="K171" s="29">
        <f t="shared" si="20"/>
        <v>0.3</v>
      </c>
      <c r="L171" s="29">
        <f t="shared" si="20"/>
        <v>3.26</v>
      </c>
      <c r="M171" s="29">
        <f t="shared" si="20"/>
        <v>798.99</v>
      </c>
      <c r="N171" s="29">
        <f t="shared" si="20"/>
        <v>611.85</v>
      </c>
      <c r="O171" s="29">
        <f t="shared" si="20"/>
        <v>364.1</v>
      </c>
      <c r="P171" s="29">
        <f t="shared" si="20"/>
        <v>62.059999999999995</v>
      </c>
      <c r="Q171" s="29">
        <f t="shared" si="20"/>
        <v>339</v>
      </c>
      <c r="R171" s="29">
        <f t="shared" si="20"/>
        <v>5.59</v>
      </c>
      <c r="S171" s="29">
        <f t="shared" si="20"/>
        <v>50.480000000000004</v>
      </c>
      <c r="T171" s="29">
        <f t="shared" si="20"/>
        <v>9.51</v>
      </c>
      <c r="U171" s="29">
        <f t="shared" si="20"/>
        <v>91.77000000000001</v>
      </c>
    </row>
    <row r="172" spans="1:23" ht="21" customHeight="1">
      <c r="A172" s="3"/>
      <c r="B172" s="5" t="s">
        <v>34</v>
      </c>
      <c r="C172" s="30">
        <f>C171</f>
        <v>592</v>
      </c>
      <c r="D172" s="30">
        <f t="shared" ref="D172:U172" si="21">D171</f>
        <v>18.87</v>
      </c>
      <c r="E172" s="30">
        <f t="shared" si="21"/>
        <v>20.71</v>
      </c>
      <c r="F172" s="30">
        <f t="shared" si="21"/>
        <v>74.62</v>
      </c>
      <c r="G172" s="30">
        <f t="shared" si="21"/>
        <v>585</v>
      </c>
      <c r="H172" s="30">
        <f t="shared" si="21"/>
        <v>0.19</v>
      </c>
      <c r="I172" s="30">
        <f t="shared" si="21"/>
        <v>0.24</v>
      </c>
      <c r="J172" s="30">
        <f t="shared" si="21"/>
        <v>139.39999999999998</v>
      </c>
      <c r="K172" s="30">
        <f t="shared" si="21"/>
        <v>0.3</v>
      </c>
      <c r="L172" s="30">
        <f t="shared" si="21"/>
        <v>3.26</v>
      </c>
      <c r="M172" s="30">
        <f t="shared" si="21"/>
        <v>798.99</v>
      </c>
      <c r="N172" s="30">
        <f t="shared" si="21"/>
        <v>611.85</v>
      </c>
      <c r="O172" s="30">
        <f t="shared" si="21"/>
        <v>364.1</v>
      </c>
      <c r="P172" s="30">
        <f t="shared" si="21"/>
        <v>62.059999999999995</v>
      </c>
      <c r="Q172" s="30">
        <f t="shared" si="21"/>
        <v>339</v>
      </c>
      <c r="R172" s="30">
        <f t="shared" si="21"/>
        <v>5.59</v>
      </c>
      <c r="S172" s="30">
        <f t="shared" si="21"/>
        <v>50.480000000000004</v>
      </c>
      <c r="T172" s="30">
        <f t="shared" si="21"/>
        <v>9.51</v>
      </c>
      <c r="U172" s="5">
        <f t="shared" si="21"/>
        <v>91.77000000000001</v>
      </c>
    </row>
    <row r="173" spans="1:23" ht="21" customHeight="1">
      <c r="A173" s="10"/>
      <c r="B173" s="11"/>
      <c r="C173" s="38"/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39"/>
      <c r="U173" s="15"/>
    </row>
    <row r="174" spans="1:23" ht="21" customHeight="1"/>
    <row r="175" spans="1:23" ht="19.5" customHeight="1">
      <c r="A175" s="55" t="s">
        <v>127</v>
      </c>
      <c r="B175" s="55"/>
      <c r="C175" s="55"/>
      <c r="D175" s="55"/>
      <c r="E175" s="55"/>
      <c r="F175" s="55"/>
      <c r="G175" s="55"/>
      <c r="H175" s="55"/>
      <c r="I175" s="55"/>
      <c r="J175" s="55"/>
      <c r="K175" s="55"/>
      <c r="L175" s="55"/>
      <c r="M175" s="55"/>
      <c r="N175" s="55"/>
      <c r="O175" s="55"/>
      <c r="P175" s="55"/>
      <c r="Q175" s="55"/>
      <c r="R175" s="55"/>
      <c r="S175" s="55"/>
      <c r="T175" s="55"/>
      <c r="U175" s="55"/>
      <c r="V175" s="31"/>
      <c r="W175" s="31"/>
    </row>
    <row r="176" spans="1:23" ht="18.75" customHeight="1">
      <c r="A176" s="56" t="s">
        <v>0</v>
      </c>
      <c r="B176" s="56" t="s">
        <v>73</v>
      </c>
      <c r="C176" s="57" t="s">
        <v>1</v>
      </c>
      <c r="D176" s="59" t="s">
        <v>74</v>
      </c>
      <c r="E176" s="60"/>
      <c r="F176" s="61"/>
      <c r="G176" s="62" t="s">
        <v>5</v>
      </c>
      <c r="H176" s="64" t="s">
        <v>71</v>
      </c>
      <c r="I176" s="64"/>
      <c r="J176" s="64"/>
      <c r="K176" s="64"/>
      <c r="L176" s="64"/>
      <c r="M176" s="64" t="s">
        <v>72</v>
      </c>
      <c r="N176" s="64"/>
      <c r="O176" s="64"/>
      <c r="P176" s="64"/>
      <c r="Q176" s="64"/>
      <c r="R176" s="64"/>
      <c r="S176" s="64"/>
      <c r="T176" s="64"/>
      <c r="U176" s="64"/>
      <c r="V176" s="31"/>
      <c r="W176" s="31"/>
    </row>
    <row r="177" spans="1:23" ht="30">
      <c r="A177" s="56"/>
      <c r="B177" s="56"/>
      <c r="C177" s="58"/>
      <c r="D177" s="33" t="s">
        <v>2</v>
      </c>
      <c r="E177" s="34" t="s">
        <v>3</v>
      </c>
      <c r="F177" s="34" t="s">
        <v>4</v>
      </c>
      <c r="G177" s="63"/>
      <c r="H177" s="50" t="s">
        <v>6</v>
      </c>
      <c r="I177" s="50" t="s">
        <v>7</v>
      </c>
      <c r="J177" s="50" t="s">
        <v>8</v>
      </c>
      <c r="K177" s="50" t="s">
        <v>9</v>
      </c>
      <c r="L177" s="50" t="s">
        <v>10</v>
      </c>
      <c r="M177" s="50" t="s">
        <v>11</v>
      </c>
      <c r="N177" s="50" t="s">
        <v>12</v>
      </c>
      <c r="O177" s="50" t="s">
        <v>13</v>
      </c>
      <c r="P177" s="50" t="s">
        <v>14</v>
      </c>
      <c r="Q177" s="50" t="s">
        <v>15</v>
      </c>
      <c r="R177" s="50" t="s">
        <v>16</v>
      </c>
      <c r="S177" s="50" t="s">
        <v>17</v>
      </c>
      <c r="T177" s="50" t="s">
        <v>18</v>
      </c>
      <c r="U177" s="50" t="s">
        <v>19</v>
      </c>
      <c r="V177" s="31"/>
      <c r="W177" s="31"/>
    </row>
    <row r="178" spans="1:23">
      <c r="A178" s="2"/>
      <c r="B178" s="2"/>
      <c r="C178" s="50" t="s">
        <v>20</v>
      </c>
      <c r="D178" s="50" t="s">
        <v>20</v>
      </c>
      <c r="E178" s="50" t="s">
        <v>20</v>
      </c>
      <c r="F178" s="50" t="s">
        <v>20</v>
      </c>
      <c r="G178" s="50" t="s">
        <v>21</v>
      </c>
      <c r="H178" s="50" t="s">
        <v>22</v>
      </c>
      <c r="I178" s="50" t="s">
        <v>22</v>
      </c>
      <c r="J178" s="50" t="s">
        <v>23</v>
      </c>
      <c r="K178" s="50" t="s">
        <v>24</v>
      </c>
      <c r="L178" s="50" t="s">
        <v>22</v>
      </c>
      <c r="M178" s="50" t="s">
        <v>22</v>
      </c>
      <c r="N178" s="50" t="s">
        <v>22</v>
      </c>
      <c r="O178" s="50" t="s">
        <v>22</v>
      </c>
      <c r="P178" s="50" t="s">
        <v>22</v>
      </c>
      <c r="Q178" s="50" t="s">
        <v>22</v>
      </c>
      <c r="R178" s="50" t="s">
        <v>22</v>
      </c>
      <c r="S178" s="50" t="s">
        <v>24</v>
      </c>
      <c r="T178" s="50" t="s">
        <v>24</v>
      </c>
      <c r="U178" s="50" t="s">
        <v>24</v>
      </c>
      <c r="V178" s="31"/>
      <c r="W178" s="31"/>
    </row>
    <row r="179" spans="1:23">
      <c r="A179" s="3"/>
      <c r="B179" s="4" t="s">
        <v>57</v>
      </c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31"/>
      <c r="W179" s="31"/>
    </row>
    <row r="180" spans="1:23">
      <c r="A180" s="3"/>
      <c r="B180" s="2" t="s">
        <v>82</v>
      </c>
      <c r="C180" s="36" t="s">
        <v>85</v>
      </c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31"/>
      <c r="W180" s="31"/>
    </row>
    <row r="181" spans="1:23" ht="45">
      <c r="A181" s="3" t="s">
        <v>98</v>
      </c>
      <c r="B181" s="16" t="s">
        <v>99</v>
      </c>
      <c r="C181" s="3">
        <v>60</v>
      </c>
      <c r="D181" s="28">
        <v>0.8</v>
      </c>
      <c r="E181" s="28">
        <v>6.1</v>
      </c>
      <c r="F181" s="28">
        <v>3.6</v>
      </c>
      <c r="G181" s="28">
        <v>72.5</v>
      </c>
      <c r="H181" s="3">
        <v>0.02</v>
      </c>
      <c r="I181" s="3">
        <v>0.02</v>
      </c>
      <c r="J181" s="3">
        <v>241.63</v>
      </c>
      <c r="K181" s="3">
        <v>0</v>
      </c>
      <c r="L181" s="3">
        <v>17.32</v>
      </c>
      <c r="M181" s="3">
        <v>87.51</v>
      </c>
      <c r="N181" s="3">
        <v>160.13999999999999</v>
      </c>
      <c r="O181" s="3">
        <v>23.5</v>
      </c>
      <c r="P181" s="3">
        <v>11.17</v>
      </c>
      <c r="Q181" s="3">
        <v>18.8</v>
      </c>
      <c r="R181" s="3">
        <v>0.56000000000000005</v>
      </c>
      <c r="S181" s="3">
        <v>9.8699999999999992</v>
      </c>
      <c r="T181" s="3">
        <v>0.15</v>
      </c>
      <c r="U181" s="3">
        <v>10.98</v>
      </c>
      <c r="V181" s="31"/>
      <c r="W181" s="31"/>
    </row>
    <row r="182" spans="1:23" ht="24.75" customHeight="1">
      <c r="A182" s="6" t="s">
        <v>128</v>
      </c>
      <c r="B182" s="6" t="s">
        <v>129</v>
      </c>
      <c r="C182" s="27">
        <v>180</v>
      </c>
      <c r="D182" s="28">
        <v>35.58</v>
      </c>
      <c r="E182" s="28">
        <v>12.81</v>
      </c>
      <c r="F182" s="28">
        <v>26.95</v>
      </c>
      <c r="G182" s="28">
        <v>361.4</v>
      </c>
      <c r="H182" s="28">
        <v>7.0000000000000007E-2</v>
      </c>
      <c r="I182" s="28">
        <v>0.38</v>
      </c>
      <c r="J182" s="28">
        <v>61.35</v>
      </c>
      <c r="K182" s="28">
        <v>0.18</v>
      </c>
      <c r="L182" s="28">
        <v>0</v>
      </c>
      <c r="M182" s="28">
        <v>217</v>
      </c>
      <c r="N182" s="28">
        <v>193</v>
      </c>
      <c r="O182" s="28">
        <v>268</v>
      </c>
      <c r="P182" s="28">
        <v>38</v>
      </c>
      <c r="Q182" s="28">
        <v>349</v>
      </c>
      <c r="R182" s="28">
        <v>1</v>
      </c>
      <c r="S182" s="28">
        <v>34.58</v>
      </c>
      <c r="T182" s="28">
        <v>47</v>
      </c>
      <c r="U182" s="28">
        <v>59.55</v>
      </c>
      <c r="V182" s="31"/>
      <c r="W182" s="31"/>
    </row>
    <row r="183" spans="1:23" ht="25.5" customHeight="1">
      <c r="A183" s="6" t="s">
        <v>30</v>
      </c>
      <c r="B183" s="6" t="s">
        <v>130</v>
      </c>
      <c r="C183" s="27">
        <v>20</v>
      </c>
      <c r="D183" s="28">
        <v>1.44</v>
      </c>
      <c r="E183" s="28">
        <v>1.7</v>
      </c>
      <c r="F183" s="28">
        <v>11.1</v>
      </c>
      <c r="G183" s="28">
        <v>65.5</v>
      </c>
      <c r="H183" s="28">
        <v>0.01</v>
      </c>
      <c r="I183" s="28">
        <v>0.08</v>
      </c>
      <c r="J183" s="28">
        <v>9.4</v>
      </c>
      <c r="K183" s="28">
        <v>0</v>
      </c>
      <c r="L183" s="28">
        <v>0</v>
      </c>
      <c r="M183" s="28">
        <v>26</v>
      </c>
      <c r="N183" s="28">
        <v>73</v>
      </c>
      <c r="O183" s="28">
        <v>61</v>
      </c>
      <c r="P183" s="28">
        <v>7</v>
      </c>
      <c r="Q183" s="28">
        <v>44</v>
      </c>
      <c r="R183" s="28">
        <v>0</v>
      </c>
      <c r="S183" s="28">
        <v>1.4</v>
      </c>
      <c r="T183" s="28">
        <v>0.6</v>
      </c>
      <c r="U183" s="28">
        <v>7</v>
      </c>
      <c r="V183" s="31"/>
      <c r="W183" s="31"/>
    </row>
    <row r="184" spans="1:23" ht="19.5" customHeight="1">
      <c r="A184" s="3" t="s">
        <v>41</v>
      </c>
      <c r="B184" s="3" t="s">
        <v>42</v>
      </c>
      <c r="C184" s="27" t="s">
        <v>117</v>
      </c>
      <c r="D184" s="28">
        <v>0.2</v>
      </c>
      <c r="E184" s="28">
        <v>0.1</v>
      </c>
      <c r="F184" s="28">
        <v>6.6</v>
      </c>
      <c r="G184" s="28">
        <v>27.9</v>
      </c>
      <c r="H184" s="28">
        <v>0</v>
      </c>
      <c r="I184" s="28">
        <v>0.01</v>
      </c>
      <c r="J184" s="28">
        <v>0.38</v>
      </c>
      <c r="K184" s="28">
        <v>0</v>
      </c>
      <c r="L184" s="28">
        <v>1.1599999999999999</v>
      </c>
      <c r="M184" s="28">
        <v>1.26</v>
      </c>
      <c r="N184" s="28">
        <v>30.23</v>
      </c>
      <c r="O184" s="28">
        <v>67</v>
      </c>
      <c r="P184" s="28">
        <v>4.5599999999999996</v>
      </c>
      <c r="Q184" s="28">
        <v>8.52</v>
      </c>
      <c r="R184" s="28">
        <v>0.77</v>
      </c>
      <c r="S184" s="28">
        <v>0.01</v>
      </c>
      <c r="T184" s="28">
        <v>0.02</v>
      </c>
      <c r="U184" s="28">
        <v>0.7</v>
      </c>
      <c r="V184" s="31"/>
      <c r="W184" s="31"/>
    </row>
    <row r="185" spans="1:23" ht="19.5" customHeight="1">
      <c r="A185" s="3" t="s">
        <v>30</v>
      </c>
      <c r="B185" s="3" t="s">
        <v>32</v>
      </c>
      <c r="C185" s="28">
        <v>20</v>
      </c>
      <c r="D185" s="28">
        <v>1.3</v>
      </c>
      <c r="E185" s="28">
        <v>0.2</v>
      </c>
      <c r="F185" s="28">
        <v>6.7</v>
      </c>
      <c r="G185" s="28">
        <v>34.200000000000003</v>
      </c>
      <c r="H185" s="28">
        <v>0.04</v>
      </c>
      <c r="I185" s="28">
        <v>0.02</v>
      </c>
      <c r="J185" s="28">
        <v>0</v>
      </c>
      <c r="K185" s="28">
        <v>0</v>
      </c>
      <c r="L185" s="28">
        <v>0</v>
      </c>
      <c r="M185" s="28">
        <v>122</v>
      </c>
      <c r="N185" s="28">
        <v>49</v>
      </c>
      <c r="O185" s="28">
        <v>7</v>
      </c>
      <c r="P185" s="28">
        <v>9.4</v>
      </c>
      <c r="Q185" s="28">
        <v>31.6</v>
      </c>
      <c r="R185" s="28">
        <v>0.78</v>
      </c>
      <c r="S185" s="28">
        <v>0</v>
      </c>
      <c r="T185" s="28">
        <v>6.18</v>
      </c>
      <c r="U185" s="28">
        <v>0</v>
      </c>
      <c r="V185" s="31"/>
      <c r="W185" s="31"/>
    </row>
    <row r="186" spans="1:23" ht="19.5" customHeight="1">
      <c r="A186" s="6" t="s">
        <v>30</v>
      </c>
      <c r="B186" s="3" t="s">
        <v>31</v>
      </c>
      <c r="C186" s="28">
        <v>20</v>
      </c>
      <c r="D186" s="28">
        <v>1.52</v>
      </c>
      <c r="E186" s="28">
        <v>0.16</v>
      </c>
      <c r="F186" s="28">
        <v>9.84</v>
      </c>
      <c r="G186" s="28">
        <v>46.9</v>
      </c>
      <c r="H186" s="28">
        <v>0.02</v>
      </c>
      <c r="I186" s="28">
        <v>0.01</v>
      </c>
      <c r="J186" s="28">
        <v>0</v>
      </c>
      <c r="K186" s="28">
        <v>0</v>
      </c>
      <c r="L186" s="28">
        <v>0</v>
      </c>
      <c r="M186" s="28">
        <v>100</v>
      </c>
      <c r="N186" s="28">
        <v>19</v>
      </c>
      <c r="O186" s="28">
        <v>4</v>
      </c>
      <c r="P186" s="28">
        <v>3</v>
      </c>
      <c r="Q186" s="28">
        <v>13</v>
      </c>
      <c r="R186" s="28">
        <v>0.2</v>
      </c>
      <c r="S186" s="28">
        <v>0.64</v>
      </c>
      <c r="T186" s="28">
        <v>1.2</v>
      </c>
      <c r="U186" s="3">
        <v>2.9</v>
      </c>
      <c r="V186" s="31"/>
      <c r="W186" s="31"/>
    </row>
    <row r="187" spans="1:23" ht="19.5" customHeight="1">
      <c r="A187" s="25" t="s">
        <v>30</v>
      </c>
      <c r="B187" s="25" t="s">
        <v>126</v>
      </c>
      <c r="C187" s="28">
        <v>10</v>
      </c>
      <c r="D187" s="28">
        <v>1.0900000000000001</v>
      </c>
      <c r="E187" s="28">
        <v>0.13</v>
      </c>
      <c r="F187" s="28">
        <v>6.88</v>
      </c>
      <c r="G187" s="28">
        <v>33.1</v>
      </c>
      <c r="H187" s="28">
        <v>0.02</v>
      </c>
      <c r="I187" s="28">
        <v>0.01</v>
      </c>
      <c r="J187" s="28">
        <v>0</v>
      </c>
      <c r="K187" s="28">
        <v>0</v>
      </c>
      <c r="L187" s="28">
        <v>0</v>
      </c>
      <c r="M187" s="28">
        <v>46</v>
      </c>
      <c r="N187" s="28">
        <v>15</v>
      </c>
      <c r="O187" s="28">
        <v>3</v>
      </c>
      <c r="P187" s="28">
        <v>4</v>
      </c>
      <c r="Q187" s="28">
        <v>11</v>
      </c>
      <c r="R187" s="28">
        <v>0.3</v>
      </c>
      <c r="S187" s="28">
        <v>0</v>
      </c>
      <c r="T187" s="28">
        <v>0</v>
      </c>
      <c r="U187" s="28">
        <v>0</v>
      </c>
      <c r="V187" s="31"/>
      <c r="W187" s="31"/>
    </row>
    <row r="188" spans="1:23" ht="19.5" customHeight="1">
      <c r="A188" s="3"/>
      <c r="B188" s="2" t="s">
        <v>33</v>
      </c>
      <c r="C188" s="29">
        <v>524</v>
      </c>
      <c r="D188" s="29">
        <f t="shared" ref="D188:U188" si="22">SUM(D181:D187)</f>
        <v>41.93</v>
      </c>
      <c r="E188" s="29">
        <f t="shared" si="22"/>
        <v>21.2</v>
      </c>
      <c r="F188" s="29">
        <f t="shared" si="22"/>
        <v>71.67</v>
      </c>
      <c r="G188" s="29">
        <f t="shared" si="22"/>
        <v>641.5</v>
      </c>
      <c r="H188" s="29">
        <f t="shared" si="22"/>
        <v>0.18</v>
      </c>
      <c r="I188" s="29">
        <f t="shared" si="22"/>
        <v>0.53</v>
      </c>
      <c r="J188" s="29">
        <f t="shared" si="22"/>
        <v>312.76</v>
      </c>
      <c r="K188" s="29">
        <f t="shared" si="22"/>
        <v>0.18</v>
      </c>
      <c r="L188" s="29">
        <f t="shared" si="22"/>
        <v>18.48</v>
      </c>
      <c r="M188" s="29">
        <f t="shared" si="22"/>
        <v>599.77</v>
      </c>
      <c r="N188" s="29">
        <f t="shared" si="22"/>
        <v>539.37</v>
      </c>
      <c r="O188" s="29">
        <f t="shared" si="22"/>
        <v>433.5</v>
      </c>
      <c r="P188" s="29">
        <f t="shared" si="22"/>
        <v>77.13000000000001</v>
      </c>
      <c r="Q188" s="29">
        <f t="shared" si="22"/>
        <v>475.92</v>
      </c>
      <c r="R188" s="29">
        <f t="shared" si="22"/>
        <v>3.6100000000000003</v>
      </c>
      <c r="S188" s="29">
        <f t="shared" si="22"/>
        <v>46.499999999999993</v>
      </c>
      <c r="T188" s="29">
        <f t="shared" si="22"/>
        <v>55.150000000000006</v>
      </c>
      <c r="U188" s="29">
        <f t="shared" si="22"/>
        <v>81.13000000000001</v>
      </c>
      <c r="V188" s="31"/>
      <c r="W188" s="31"/>
    </row>
    <row r="189" spans="1:23" ht="19.5" customHeight="1">
      <c r="A189" s="3"/>
      <c r="B189" s="5" t="s">
        <v>34</v>
      </c>
      <c r="C189" s="30">
        <f>C188</f>
        <v>524</v>
      </c>
      <c r="D189" s="30">
        <f>D188</f>
        <v>41.93</v>
      </c>
      <c r="E189" s="30">
        <f t="shared" ref="E189:U189" si="23">E188</f>
        <v>21.2</v>
      </c>
      <c r="F189" s="30">
        <f t="shared" si="23"/>
        <v>71.67</v>
      </c>
      <c r="G189" s="30">
        <f t="shared" si="23"/>
        <v>641.5</v>
      </c>
      <c r="H189" s="30">
        <f t="shared" si="23"/>
        <v>0.18</v>
      </c>
      <c r="I189" s="30">
        <f t="shared" si="23"/>
        <v>0.53</v>
      </c>
      <c r="J189" s="30">
        <f t="shared" si="23"/>
        <v>312.76</v>
      </c>
      <c r="K189" s="30">
        <f t="shared" si="23"/>
        <v>0.18</v>
      </c>
      <c r="L189" s="30">
        <f t="shared" si="23"/>
        <v>18.48</v>
      </c>
      <c r="M189" s="30">
        <f t="shared" si="23"/>
        <v>599.77</v>
      </c>
      <c r="N189" s="30">
        <f t="shared" si="23"/>
        <v>539.37</v>
      </c>
      <c r="O189" s="30">
        <f t="shared" si="23"/>
        <v>433.5</v>
      </c>
      <c r="P189" s="30">
        <f t="shared" si="23"/>
        <v>77.13000000000001</v>
      </c>
      <c r="Q189" s="30">
        <f t="shared" si="23"/>
        <v>475.92</v>
      </c>
      <c r="R189" s="30">
        <f t="shared" si="23"/>
        <v>3.6100000000000003</v>
      </c>
      <c r="S189" s="30">
        <f t="shared" si="23"/>
        <v>46.499999999999993</v>
      </c>
      <c r="T189" s="30">
        <f t="shared" si="23"/>
        <v>55.150000000000006</v>
      </c>
      <c r="U189" s="30">
        <f t="shared" si="23"/>
        <v>81.13000000000001</v>
      </c>
      <c r="V189" s="31"/>
      <c r="W189" s="31"/>
    </row>
    <row r="190" spans="1:23">
      <c r="A190" s="9"/>
      <c r="B190" s="9"/>
      <c r="C190" s="43"/>
      <c r="D190" s="72" t="s">
        <v>81</v>
      </c>
      <c r="E190" s="72"/>
      <c r="F190" s="72"/>
      <c r="G190" s="72"/>
      <c r="H190" s="72"/>
      <c r="I190" s="72"/>
      <c r="J190" s="72"/>
      <c r="K190" s="72"/>
      <c r="L190" s="72"/>
      <c r="M190" s="72"/>
      <c r="N190" s="72"/>
      <c r="O190" s="72"/>
      <c r="P190" s="43"/>
      <c r="Q190" s="43"/>
      <c r="R190" s="43"/>
      <c r="S190" s="43"/>
      <c r="T190" s="43"/>
      <c r="U190" s="9"/>
    </row>
    <row r="191" spans="1:23">
      <c r="A191" s="71"/>
      <c r="B191" s="71"/>
      <c r="C191" s="71"/>
      <c r="D191" s="71"/>
      <c r="E191" s="71"/>
      <c r="F191" s="71"/>
      <c r="G191" s="71"/>
      <c r="H191" s="71"/>
      <c r="I191" s="71"/>
      <c r="J191" s="71"/>
      <c r="K191" s="71"/>
      <c r="L191" s="71"/>
      <c r="M191" s="71"/>
      <c r="N191" s="71"/>
      <c r="O191" s="71"/>
      <c r="P191" s="71"/>
      <c r="Q191" s="71"/>
      <c r="R191" s="71"/>
      <c r="S191" s="71"/>
      <c r="T191" s="43"/>
      <c r="U191" s="9"/>
    </row>
    <row r="192" spans="1:23" ht="15.75">
      <c r="A192" s="9"/>
      <c r="B192" s="73" t="s">
        <v>75</v>
      </c>
      <c r="C192" s="68" t="s">
        <v>74</v>
      </c>
      <c r="D192" s="68"/>
      <c r="E192" s="68"/>
      <c r="F192" s="62" t="s">
        <v>5</v>
      </c>
      <c r="G192" s="74" t="s">
        <v>71</v>
      </c>
      <c r="H192" s="74"/>
      <c r="I192" s="74"/>
      <c r="J192" s="74"/>
      <c r="K192" s="74"/>
      <c r="L192" s="74" t="s">
        <v>72</v>
      </c>
      <c r="M192" s="74"/>
      <c r="N192" s="74"/>
      <c r="O192" s="74"/>
      <c r="P192" s="74"/>
      <c r="Q192" s="74"/>
      <c r="R192" s="74"/>
      <c r="S192" s="74"/>
      <c r="T192" s="74"/>
      <c r="U192" s="9"/>
    </row>
    <row r="193" spans="1:21" ht="30">
      <c r="A193" s="9"/>
      <c r="B193" s="73"/>
      <c r="C193" s="44" t="s">
        <v>2</v>
      </c>
      <c r="D193" s="45" t="s">
        <v>3</v>
      </c>
      <c r="E193" s="45" t="s">
        <v>4</v>
      </c>
      <c r="F193" s="63"/>
      <c r="G193" s="35" t="s">
        <v>6</v>
      </c>
      <c r="H193" s="35" t="s">
        <v>7</v>
      </c>
      <c r="I193" s="35" t="s">
        <v>8</v>
      </c>
      <c r="J193" s="35" t="s">
        <v>9</v>
      </c>
      <c r="K193" s="35" t="s">
        <v>10</v>
      </c>
      <c r="L193" s="35" t="s">
        <v>11</v>
      </c>
      <c r="M193" s="35" t="s">
        <v>12</v>
      </c>
      <c r="N193" s="35" t="s">
        <v>13</v>
      </c>
      <c r="O193" s="35" t="s">
        <v>14</v>
      </c>
      <c r="P193" s="35" t="s">
        <v>15</v>
      </c>
      <c r="Q193" s="35" t="s">
        <v>16</v>
      </c>
      <c r="R193" s="35" t="s">
        <v>17</v>
      </c>
      <c r="S193" s="35" t="s">
        <v>18</v>
      </c>
      <c r="T193" s="35" t="s">
        <v>19</v>
      </c>
      <c r="U193" s="9"/>
    </row>
    <row r="194" spans="1:21">
      <c r="B194" s="73"/>
      <c r="C194" s="35" t="s">
        <v>20</v>
      </c>
      <c r="D194" s="35" t="s">
        <v>20</v>
      </c>
      <c r="E194" s="35" t="s">
        <v>20</v>
      </c>
      <c r="F194" s="46" t="s">
        <v>21</v>
      </c>
      <c r="G194" s="35" t="s">
        <v>22</v>
      </c>
      <c r="H194" s="35" t="s">
        <v>22</v>
      </c>
      <c r="I194" s="35" t="s">
        <v>23</v>
      </c>
      <c r="J194" s="35" t="s">
        <v>24</v>
      </c>
      <c r="K194" s="35" t="s">
        <v>22</v>
      </c>
      <c r="L194" s="35" t="s">
        <v>22</v>
      </c>
      <c r="M194" s="35" t="s">
        <v>22</v>
      </c>
      <c r="N194" s="35" t="s">
        <v>22</v>
      </c>
      <c r="O194" s="35" t="s">
        <v>22</v>
      </c>
      <c r="P194" s="35" t="s">
        <v>22</v>
      </c>
      <c r="Q194" s="35" t="s">
        <v>22</v>
      </c>
      <c r="R194" s="35" t="s">
        <v>24</v>
      </c>
      <c r="S194" s="35" t="s">
        <v>24</v>
      </c>
      <c r="T194" s="35" t="s">
        <v>24</v>
      </c>
    </row>
    <row r="195" spans="1:21">
      <c r="B195" s="6" t="s">
        <v>76</v>
      </c>
      <c r="C195" s="47">
        <f t="shared" ref="C195:T195" si="24">D20+D36+D52+D67+D81+D111+D126+D141+D156+D172+D189+D96</f>
        <v>294.67000000000007</v>
      </c>
      <c r="D195" s="47">
        <f t="shared" si="24"/>
        <v>231.58</v>
      </c>
      <c r="E195" s="47">
        <f t="shared" si="24"/>
        <v>972.06</v>
      </c>
      <c r="F195" s="47">
        <f t="shared" si="24"/>
        <v>7408.7000000000007</v>
      </c>
      <c r="G195" s="47">
        <f t="shared" si="24"/>
        <v>3.1510000000000002</v>
      </c>
      <c r="H195" s="47">
        <f t="shared" si="24"/>
        <v>2.8639999999999999</v>
      </c>
      <c r="I195" s="47">
        <f t="shared" si="24"/>
        <v>4458.6960000000008</v>
      </c>
      <c r="J195" s="47">
        <f t="shared" si="24"/>
        <v>2.37</v>
      </c>
      <c r="K195" s="47">
        <f t="shared" si="24"/>
        <v>234.58999999999995</v>
      </c>
      <c r="L195" s="47">
        <f t="shared" si="24"/>
        <v>7213.8679999999995</v>
      </c>
      <c r="M195" s="47">
        <f t="shared" si="24"/>
        <v>8077.3499999999995</v>
      </c>
      <c r="N195" s="47">
        <f t="shared" si="24"/>
        <v>3059.3969999999999</v>
      </c>
      <c r="O195" s="47">
        <f t="shared" si="24"/>
        <v>1371.3140000000001</v>
      </c>
      <c r="P195" s="47">
        <f t="shared" si="24"/>
        <v>4168.3280000000004</v>
      </c>
      <c r="Q195" s="47">
        <f t="shared" si="24"/>
        <v>69.418000000000006</v>
      </c>
      <c r="R195" s="47">
        <f t="shared" si="24"/>
        <v>673.31</v>
      </c>
      <c r="S195" s="47">
        <f t="shared" si="24"/>
        <v>240.6</v>
      </c>
      <c r="T195" s="47">
        <f t="shared" si="24"/>
        <v>1568.24</v>
      </c>
      <c r="U195" s="22"/>
    </row>
    <row r="196" spans="1:21">
      <c r="B196" s="6" t="s">
        <v>77</v>
      </c>
      <c r="C196" s="48">
        <f>C195/12</f>
        <v>24.555833333333339</v>
      </c>
      <c r="D196" s="48">
        <f t="shared" ref="D196:T196" si="25">D195/12</f>
        <v>19.298333333333336</v>
      </c>
      <c r="E196" s="48">
        <f t="shared" si="25"/>
        <v>81.004999999999995</v>
      </c>
      <c r="F196" s="48">
        <f t="shared" si="25"/>
        <v>617.39166666666677</v>
      </c>
      <c r="G196" s="48">
        <f t="shared" si="25"/>
        <v>0.26258333333333334</v>
      </c>
      <c r="H196" s="48">
        <f t="shared" si="25"/>
        <v>0.23866666666666667</v>
      </c>
      <c r="I196" s="48">
        <f t="shared" si="25"/>
        <v>371.55800000000005</v>
      </c>
      <c r="J196" s="48">
        <f t="shared" si="25"/>
        <v>0.19750000000000001</v>
      </c>
      <c r="K196" s="48">
        <f t="shared" si="25"/>
        <v>19.549166666666661</v>
      </c>
      <c r="L196" s="48">
        <f t="shared" si="25"/>
        <v>601.15566666666666</v>
      </c>
      <c r="M196" s="48">
        <f t="shared" si="25"/>
        <v>673.11249999999995</v>
      </c>
      <c r="N196" s="48">
        <f t="shared" si="25"/>
        <v>254.94974999999999</v>
      </c>
      <c r="O196" s="48">
        <f t="shared" si="25"/>
        <v>114.27616666666667</v>
      </c>
      <c r="P196" s="48">
        <f t="shared" si="25"/>
        <v>347.3606666666667</v>
      </c>
      <c r="Q196" s="48">
        <f t="shared" si="25"/>
        <v>5.7848333333333342</v>
      </c>
      <c r="R196" s="48">
        <f t="shared" si="25"/>
        <v>56.10916666666666</v>
      </c>
      <c r="S196" s="48">
        <f t="shared" si="25"/>
        <v>20.05</v>
      </c>
      <c r="T196" s="48">
        <f t="shared" si="25"/>
        <v>130.68666666666667</v>
      </c>
      <c r="U196" s="22"/>
    </row>
    <row r="197" spans="1:21" ht="44.25" customHeight="1">
      <c r="B197" s="16" t="s">
        <v>78</v>
      </c>
      <c r="C197" s="54">
        <v>19.39</v>
      </c>
      <c r="D197" s="54">
        <f>D195*9/F195*100</f>
        <v>28.132060955363293</v>
      </c>
      <c r="E197" s="54">
        <f>E195*4*100/F195</f>
        <v>52.482081876712506</v>
      </c>
      <c r="F197" s="19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22"/>
    </row>
    <row r="198" spans="1:21" ht="18.75" customHeight="1"/>
    <row r="199" spans="1:21">
      <c r="C199" s="67" t="s">
        <v>79</v>
      </c>
      <c r="D199" s="67"/>
      <c r="E199" s="67"/>
      <c r="F199" s="67"/>
      <c r="G199" s="67"/>
      <c r="H199" s="67"/>
      <c r="I199" s="67"/>
      <c r="J199" s="67"/>
      <c r="K199" s="67"/>
      <c r="L199" s="67"/>
      <c r="M199" s="67"/>
      <c r="N199" s="67"/>
      <c r="O199" s="67"/>
      <c r="P199" s="67"/>
      <c r="Q199" s="67"/>
      <c r="R199" s="67"/>
      <c r="S199" s="67"/>
      <c r="T199" s="67"/>
    </row>
    <row r="201" spans="1:21">
      <c r="B201" s="2" t="s">
        <v>80</v>
      </c>
      <c r="C201" s="68" t="s">
        <v>82</v>
      </c>
      <c r="D201" s="68"/>
    </row>
    <row r="202" spans="1:21">
      <c r="B202" s="23" t="s">
        <v>86</v>
      </c>
      <c r="C202" s="69">
        <f>(C172+C156+C141+C126+C111+C81+C67+C52+C36+C20+C189+C96)/12</f>
        <v>603.66666666666663</v>
      </c>
      <c r="D202" s="69"/>
    </row>
    <row r="203" spans="1:21" ht="19.5" customHeight="1"/>
    <row r="204" spans="1:21" ht="18.75" customHeight="1">
      <c r="B204" s="70" t="s">
        <v>122</v>
      </c>
      <c r="C204" s="71"/>
      <c r="D204" s="71"/>
      <c r="E204" s="71"/>
      <c r="F204" s="71"/>
      <c r="G204" s="71"/>
      <c r="H204" s="71"/>
      <c r="I204" s="71"/>
      <c r="J204" s="71"/>
    </row>
  </sheetData>
  <sheetProtection formatCells="0" formatColumns="0" formatRows="0" insertColumns="0" insertRows="0" insertHyperlinks="0" deleteColumns="0" deleteRows="0" sort="0" autoFilter="0" pivotTables="0"/>
  <mergeCells count="114">
    <mergeCell ref="A1:B1"/>
    <mergeCell ref="O1:U1"/>
    <mergeCell ref="A2:G2"/>
    <mergeCell ref="O2:U2"/>
    <mergeCell ref="A3:G3"/>
    <mergeCell ref="O3:U3"/>
    <mergeCell ref="A6:U6"/>
    <mergeCell ref="A8:U8"/>
    <mergeCell ref="A9:A10"/>
    <mergeCell ref="B9:B10"/>
    <mergeCell ref="C9:C10"/>
    <mergeCell ref="D9:F9"/>
    <mergeCell ref="G9:G10"/>
    <mergeCell ref="H9:L9"/>
    <mergeCell ref="M9:U9"/>
    <mergeCell ref="A38:U38"/>
    <mergeCell ref="A39:A40"/>
    <mergeCell ref="B39:B40"/>
    <mergeCell ref="C39:C40"/>
    <mergeCell ref="D39:F39"/>
    <mergeCell ref="G39:G40"/>
    <mergeCell ref="H39:L39"/>
    <mergeCell ref="M39:U39"/>
    <mergeCell ref="A22:U22"/>
    <mergeCell ref="A23:A24"/>
    <mergeCell ref="B23:B24"/>
    <mergeCell ref="C23:C24"/>
    <mergeCell ref="D23:F23"/>
    <mergeCell ref="G23:G24"/>
    <mergeCell ref="H23:L23"/>
    <mergeCell ref="M23:U23"/>
    <mergeCell ref="A69:U69"/>
    <mergeCell ref="A70:A71"/>
    <mergeCell ref="B70:B71"/>
    <mergeCell ref="C70:C71"/>
    <mergeCell ref="D70:F70"/>
    <mergeCell ref="G70:G71"/>
    <mergeCell ref="H70:L70"/>
    <mergeCell ref="M70:U70"/>
    <mergeCell ref="A54:U54"/>
    <mergeCell ref="A55:A56"/>
    <mergeCell ref="B55:B56"/>
    <mergeCell ref="C55:C56"/>
    <mergeCell ref="D55:F55"/>
    <mergeCell ref="G55:G56"/>
    <mergeCell ref="H55:L55"/>
    <mergeCell ref="M55:U55"/>
    <mergeCell ref="A113:U113"/>
    <mergeCell ref="A114:A115"/>
    <mergeCell ref="B114:B115"/>
    <mergeCell ref="C114:C115"/>
    <mergeCell ref="D114:F114"/>
    <mergeCell ref="G114:G115"/>
    <mergeCell ref="H114:L114"/>
    <mergeCell ref="M114:U114"/>
    <mergeCell ref="A99:U99"/>
    <mergeCell ref="A100:A101"/>
    <mergeCell ref="B100:B101"/>
    <mergeCell ref="C100:C101"/>
    <mergeCell ref="D100:F100"/>
    <mergeCell ref="G100:G101"/>
    <mergeCell ref="H100:L100"/>
    <mergeCell ref="M100:U100"/>
    <mergeCell ref="A143:U143"/>
    <mergeCell ref="A144:A145"/>
    <mergeCell ref="B144:B145"/>
    <mergeCell ref="C144:C145"/>
    <mergeCell ref="D144:F144"/>
    <mergeCell ref="G144:G145"/>
    <mergeCell ref="H144:L144"/>
    <mergeCell ref="M144:U144"/>
    <mergeCell ref="A128:U128"/>
    <mergeCell ref="A129:A130"/>
    <mergeCell ref="B129:B130"/>
    <mergeCell ref="C129:C130"/>
    <mergeCell ref="D129:F129"/>
    <mergeCell ref="G129:G130"/>
    <mergeCell ref="H129:L129"/>
    <mergeCell ref="M129:U129"/>
    <mergeCell ref="C199:T199"/>
    <mergeCell ref="C201:D201"/>
    <mergeCell ref="C202:D202"/>
    <mergeCell ref="B204:J204"/>
    <mergeCell ref="D190:O190"/>
    <mergeCell ref="A191:S191"/>
    <mergeCell ref="B192:B194"/>
    <mergeCell ref="C192:E192"/>
    <mergeCell ref="F192:F193"/>
    <mergeCell ref="G192:K192"/>
    <mergeCell ref="L192:T192"/>
    <mergeCell ref="A175:U175"/>
    <mergeCell ref="A176:A177"/>
    <mergeCell ref="B176:B177"/>
    <mergeCell ref="C176:C177"/>
    <mergeCell ref="D176:F176"/>
    <mergeCell ref="G176:G177"/>
    <mergeCell ref="H176:L176"/>
    <mergeCell ref="M176:U176"/>
    <mergeCell ref="A83:U83"/>
    <mergeCell ref="A84:A85"/>
    <mergeCell ref="B84:B85"/>
    <mergeCell ref="C84:C85"/>
    <mergeCell ref="D84:F84"/>
    <mergeCell ref="G84:G85"/>
    <mergeCell ref="H84:L84"/>
    <mergeCell ref="M84:U84"/>
    <mergeCell ref="A158:U158"/>
    <mergeCell ref="A159:A160"/>
    <mergeCell ref="B159:B160"/>
    <mergeCell ref="C159:C160"/>
    <mergeCell ref="D159:F159"/>
    <mergeCell ref="G159:G160"/>
    <mergeCell ref="H159:L159"/>
    <mergeCell ref="M159:U159"/>
  </mergeCells>
  <pageMargins left="0.70866141732283472" right="0.70866141732283472" top="0.74803149606299213" bottom="0.74803149606299213" header="0.31496062992125984" footer="0.31496062992125984"/>
  <pageSetup scale="69" orientation="landscape" r:id="rId1"/>
  <headerFooter>
    <oddFooter>&amp;R&amp;12&amp;P</oddFooter>
  </headerFooter>
  <rowBreaks count="9" manualBreakCount="9">
    <brk id="21" max="20" man="1"/>
    <brk id="37" max="20" man="1"/>
    <brk id="53" max="20" man="1"/>
    <brk id="68" max="20" man="1"/>
    <brk id="98" max="20" man="1"/>
    <brk id="112" max="20" man="1"/>
    <brk id="127" max="20" man="1"/>
    <brk id="142" max="20" man="1"/>
    <brk id="157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11-18 лет</vt:lpstr>
      <vt:lpstr>'11-18 лет'!Область_печати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MAXIM</cp:lastModifiedBy>
  <cp:lastPrinted>2022-02-16T08:08:47Z</cp:lastPrinted>
  <dcterms:created xsi:type="dcterms:W3CDTF">2021-09-10T05:35:55Z</dcterms:created>
  <dcterms:modified xsi:type="dcterms:W3CDTF">2025-12-19T12:52:47Z</dcterms:modified>
  <cp:category/>
</cp:coreProperties>
</file>