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МЕНЮ\Новая папка\"/>
    </mc:Choice>
  </mc:AlternateContent>
  <workbookProtection workbookAlgorithmName="SHA-512" workbookHashValue="3zh5oQRyssZd6bQdJJhqlfILadrZHGfiUCQtyGED4/9KAonUSv10R6d2Y/GIrGqvCfAok2w19oc7gn+eEeuPNQ==" workbookSaltValue="icMusMk8xr9auHB180JOcg==" workbookSpinCount="100000" lockStructure="1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J13" i="1"/>
  <c r="I13" i="1"/>
  <c r="H13" i="1"/>
  <c r="G13" i="1"/>
  <c r="F13" i="1"/>
  <c r="H47" i="1" l="1"/>
  <c r="I215" i="1"/>
  <c r="G467" i="1"/>
  <c r="H509" i="1"/>
  <c r="I551" i="1"/>
  <c r="J593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47" i="1"/>
  <c r="F89" i="1"/>
  <c r="J89" i="1"/>
  <c r="G131" i="1"/>
  <c r="H173" i="1"/>
  <c r="F257" i="1"/>
  <c r="J257" i="1"/>
  <c r="G299" i="1"/>
  <c r="H341" i="1"/>
  <c r="I383" i="1"/>
  <c r="F425" i="1"/>
  <c r="J425" i="1"/>
  <c r="F593" i="1"/>
  <c r="F47" i="1"/>
  <c r="J47" i="1"/>
  <c r="J594" i="1" s="1"/>
  <c r="G89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 l="1"/>
  <c r="F594" i="1"/>
  <c r="G594" i="1"/>
  <c r="I594" i="1"/>
  <c r="L437" i="1"/>
  <c r="L467" i="1"/>
  <c r="L551" i="1"/>
  <c r="L531" i="1"/>
  <c r="L536" i="1"/>
  <c r="L363" i="1"/>
  <c r="L368" i="1"/>
  <c r="L158" i="1"/>
  <c r="L153" i="1"/>
  <c r="L81" i="1"/>
  <c r="L452" i="1"/>
  <c r="L447" i="1"/>
  <c r="L111" i="1"/>
  <c r="L116" i="1"/>
  <c r="L333" i="1"/>
  <c r="L39" i="1"/>
  <c r="L459" i="1"/>
  <c r="L101" i="1"/>
  <c r="L131" i="1"/>
  <c r="L340" i="1"/>
  <c r="L227" i="1"/>
  <c r="L257" i="1"/>
  <c r="L593" i="1"/>
  <c r="L563" i="1"/>
  <c r="L341" i="1"/>
  <c r="L311" i="1"/>
  <c r="L353" i="1"/>
  <c r="L383" i="1"/>
  <c r="L299" i="1"/>
  <c r="L269" i="1"/>
  <c r="L172" i="1"/>
  <c r="L165" i="1"/>
  <c r="L291" i="1"/>
  <c r="L17" i="1"/>
  <c r="L47" i="1"/>
  <c r="L594" i="1"/>
  <c r="L501" i="1"/>
  <c r="L425" i="1"/>
  <c r="L395" i="1"/>
  <c r="L592" i="1"/>
  <c r="L489" i="1"/>
  <c r="L494" i="1"/>
  <c r="L410" i="1"/>
  <c r="L405" i="1"/>
  <c r="L185" i="1"/>
  <c r="L215" i="1"/>
  <c r="L382" i="1"/>
  <c r="L32" i="1"/>
  <c r="L27" i="1"/>
  <c r="L326" i="1"/>
  <c r="L321" i="1"/>
  <c r="L550" i="1"/>
  <c r="L573" i="1"/>
  <c r="L578" i="1"/>
  <c r="L173" i="1"/>
  <c r="L143" i="1"/>
  <c r="L585" i="1"/>
  <c r="L242" i="1"/>
  <c r="L237" i="1"/>
  <c r="L46" i="1"/>
  <c r="L509" i="1"/>
  <c r="L479" i="1"/>
  <c r="L466" i="1"/>
  <c r="L424" i="1"/>
  <c r="L69" i="1"/>
  <c r="L74" i="1"/>
  <c r="L195" i="1"/>
  <c r="L200" i="1"/>
  <c r="L59" i="1"/>
  <c r="L89" i="1"/>
  <c r="L284" i="1"/>
  <c r="L279" i="1"/>
  <c r="L256" i="1"/>
  <c r="L543" i="1"/>
  <c r="L249" i="1"/>
  <c r="L508" i="1"/>
  <c r="L298" i="1"/>
  <c r="L207" i="1"/>
  <c r="L417" i="1"/>
  <c r="L375" i="1"/>
  <c r="L130" i="1"/>
  <c r="L123" i="1"/>
  <c r="L214" i="1"/>
  <c r="L88" i="1"/>
</calcChain>
</file>

<file path=xl/sharedStrings.xml><?xml version="1.0" encoding="utf-8"?>
<sst xmlns="http://schemas.openxmlformats.org/spreadsheetml/2006/main" count="616" uniqueCount="96">
  <si>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</si>
  <si>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</si>
  <si>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</si>
  <si>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</si>
  <si>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</si>
  <si>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</si>
  <si>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</si>
  <si>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</si>
  <si>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</si>
  <si>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</si>
  <si>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</si>
  <si>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</si>
  <si>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</si>
  <si>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</si>
  <si>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</si>
  <si>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</si>
  <si>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</si>
  <si>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</si>
  <si>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</si>
  <si>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</si>
  <si>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</si>
  <si>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</si>
  <si>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</si>
  <si>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</si>
  <si>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</si>
  <si>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</si>
  <si>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</si>
  <si>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</si>
  <si>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</si>
  <si>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</si>
  <si>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</si>
  <si>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</si>
  <si>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</si>
  <si>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</si>
  <si>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</si>
  <si>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</si>
  <si>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</si>
  <si>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</si>
  <si>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</si>
  <si>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</si>
  <si>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</si>
  <si>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</si>
  <si>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</si>
  <si>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</si>
  <si>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</si>
  <si>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</si>
  <si>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2 блюдо</t>
  </si>
  <si>
    <t>котлеты говяжьи</t>
  </si>
  <si>
    <t>чай с сахаром с яблоками</t>
  </si>
  <si>
    <t>яблоко</t>
  </si>
  <si>
    <t>каша гречневая</t>
  </si>
  <si>
    <t>чай с сахаром с лимоном</t>
  </si>
  <si>
    <t>хлеб пшеничный</t>
  </si>
  <si>
    <t>заксука</t>
  </si>
  <si>
    <t>сыр порционно</t>
  </si>
  <si>
    <t>шницель куриный</t>
  </si>
  <si>
    <t>чай с сахаром</t>
  </si>
  <si>
    <t>хлеб рж</t>
  </si>
  <si>
    <t>хлеб ржаной</t>
  </si>
  <si>
    <t>салат из отварной свеклы</t>
  </si>
  <si>
    <t>ттк</t>
  </si>
  <si>
    <t>чай с мармеладом</t>
  </si>
  <si>
    <t>тефтели мясные</t>
  </si>
  <si>
    <t>кофейный напиток</t>
  </si>
  <si>
    <t>яблоки</t>
  </si>
  <si>
    <t>птица запечеенная</t>
  </si>
  <si>
    <t>хлеб чер</t>
  </si>
  <si>
    <t>чай витаминнный</t>
  </si>
  <si>
    <t>котлеты из мяса кур</t>
  </si>
  <si>
    <t>салат из отв.свеклы</t>
  </si>
  <si>
    <t>напиток из св.сухофруктов</t>
  </si>
  <si>
    <t>салат из св капусты с морковью</t>
  </si>
  <si>
    <t>чай сахаром яблоками</t>
  </si>
  <si>
    <t>картофельное пюре</t>
  </si>
  <si>
    <t>какао с молоком</t>
  </si>
  <si>
    <t xml:space="preserve">яблоки </t>
  </si>
  <si>
    <t>МБОУ "Сунчелеевская СОШ им.ак. Н.Т. Саврукова"</t>
  </si>
  <si>
    <t>Калуков А.В.</t>
  </si>
  <si>
    <t>макаронные изделия отварные с маслом сливочным</t>
  </si>
  <si>
    <t xml:space="preserve">котлета дамашняя из говядины </t>
  </si>
  <si>
    <t>салат из моркови c яблоками</t>
  </si>
  <si>
    <t>каша гречневая рассыпчатая с маслом сливочным</t>
  </si>
  <si>
    <t>гуляш из говядины</t>
  </si>
  <si>
    <t>рис отварной рассыпчатый с маслом сливочным</t>
  </si>
  <si>
    <t>салат из свежей капусты</t>
  </si>
  <si>
    <t>рыба тушенная с овощами в томате</t>
  </si>
  <si>
    <t>гороховое пюре с маслом сливочным</t>
  </si>
  <si>
    <t>салат из свежей моркови с сахаром</t>
  </si>
  <si>
    <t>компот из сухофруктов</t>
  </si>
  <si>
    <t>пюре картофельное с маслом сливочным</t>
  </si>
  <si>
    <t>компот из свежих яблок</t>
  </si>
  <si>
    <t>бутерброд с маслом сливочным и сыром</t>
  </si>
  <si>
    <t>овощи тушеные с мясом</t>
  </si>
  <si>
    <t>тефтели мясные в сметанно-томатном соусе</t>
  </si>
  <si>
    <t>плов из говядины с рисом</t>
  </si>
  <si>
    <t>биточки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</si>
</sst>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6" activePane="bottomRight" state="frozen"/>
      <selection pane="topRight" activeCell="E1" sqref="E1"/>
      <selection pane="bottomLeft" activeCell="A6" sqref="A6"/>
      <selection pane="bottomRight" activeCell="F510" sqref="F510:F51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0.21875" style="2" customWidth="1"/>
    <col min="13" max="16384" width="9.109375" style="2"/>
  </cols>
  <sheetData>
    <row r="1" spans="1:12" ht="14.4" x14ac:dyDescent="0.3">
      <c r="A1" s="1" t="s">
        <v>7</v>
      </c>
      <c r="C1" s="60" t="s">
        <v>76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77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31</v>
      </c>
      <c r="I3" s="55">
        <v>8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78</v>
      </c>
      <c r="F6" s="48">
        <v>155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4.4" x14ac:dyDescent="0.3">
      <c r="A7" s="25"/>
      <c r="B7" s="16"/>
      <c r="C7" s="11"/>
      <c r="D7" s="6" t="s">
        <v>46</v>
      </c>
      <c r="E7" s="50" t="s">
        <v>79</v>
      </c>
      <c r="F7" s="51">
        <v>90</v>
      </c>
      <c r="G7" s="51">
        <v>8.15</v>
      </c>
      <c r="H7" s="51">
        <v>10.5</v>
      </c>
      <c r="I7" s="51">
        <v>8.1</v>
      </c>
      <c r="J7" s="51">
        <v>19.57</v>
      </c>
      <c r="K7" s="52">
        <v>293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88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376</v>
      </c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33</v>
      </c>
      <c r="E11" s="50" t="s">
        <v>58</v>
      </c>
      <c r="F11" s="51">
        <v>20</v>
      </c>
      <c r="G11" s="51">
        <v>1.32</v>
      </c>
      <c r="H11" s="51">
        <v>0.54</v>
      </c>
      <c r="I11" s="51">
        <v>17.82</v>
      </c>
      <c r="J11" s="51">
        <v>89.1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50" t="s">
        <v>80</v>
      </c>
      <c r="F12" s="51">
        <v>60</v>
      </c>
      <c r="G12" s="51">
        <v>0.64</v>
      </c>
      <c r="H12" s="51">
        <v>0.1</v>
      </c>
      <c r="I12" s="51">
        <v>5.1100000000000003</v>
      </c>
      <c r="J12" s="51">
        <v>23.94</v>
      </c>
      <c r="K12" s="52">
        <v>59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525</v>
      </c>
      <c r="G13" s="21">
        <f t="shared" ref="G13:J13" si="0">SUM(G6:G12)</f>
        <v>15.89</v>
      </c>
      <c r="H13" s="21">
        <f t="shared" si="0"/>
        <v>15.76</v>
      </c>
      <c r="I13" s="21">
        <f t="shared" si="0"/>
        <v>85.05</v>
      </c>
      <c r="J13" s="21">
        <f t="shared" si="0"/>
        <v>414.81</v>
      </c>
      <c r="K13" s="27"/>
      <c r="L13" s="21"/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525</v>
      </c>
      <c r="G47" s="34">
        <f t="shared" ref="G47:J47" si="6">G13+G17+G27+G32+G39+G46</f>
        <v>15.89</v>
      </c>
      <c r="H47" s="34">
        <f t="shared" si="6"/>
        <v>15.76</v>
      </c>
      <c r="I47" s="34">
        <f t="shared" si="6"/>
        <v>85.05</v>
      </c>
      <c r="J47" s="34">
        <f t="shared" si="6"/>
        <v>414.81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81</v>
      </c>
      <c r="F48" s="48">
        <v>155</v>
      </c>
      <c r="G48" s="48">
        <v>4.6100000000000003</v>
      </c>
      <c r="H48" s="48">
        <v>6.92</v>
      </c>
      <c r="I48" s="48">
        <v>27.79</v>
      </c>
      <c r="J48" s="48">
        <v>207</v>
      </c>
      <c r="K48" s="49"/>
      <c r="L48" s="48"/>
    </row>
    <row r="49" spans="1:12" ht="14.4" x14ac:dyDescent="0.3">
      <c r="A49" s="15"/>
      <c r="B49" s="16"/>
      <c r="C49" s="11"/>
      <c r="D49" s="6" t="s">
        <v>29</v>
      </c>
      <c r="E49" s="50" t="s">
        <v>82</v>
      </c>
      <c r="F49" s="51">
        <v>100</v>
      </c>
      <c r="G49" s="51">
        <v>10.45</v>
      </c>
      <c r="H49" s="51">
        <v>10.71</v>
      </c>
      <c r="I49" s="51">
        <v>22.89</v>
      </c>
      <c r="J49" s="51">
        <v>221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51</v>
      </c>
      <c r="F50" s="51">
        <v>200</v>
      </c>
      <c r="G50" s="51">
        <v>0.13</v>
      </c>
      <c r="H50" s="51">
        <v>0.02</v>
      </c>
      <c r="I50" s="51">
        <v>10.199999999999999</v>
      </c>
      <c r="J50" s="51">
        <v>42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49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" t="s">
        <v>53</v>
      </c>
      <c r="E53" s="50" t="s">
        <v>54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7">SUM(G48:G54)</f>
        <v>19.759999999999998</v>
      </c>
      <c r="H55" s="21">
        <f t="shared" ref="H55" si="8">SUM(H48:H54)</f>
        <v>20.91</v>
      </c>
      <c r="I55" s="21">
        <f t="shared" ref="I55" si="9">SUM(I48:I54)</f>
        <v>82.97999999999999</v>
      </c>
      <c r="J55" s="21">
        <f t="shared" ref="J55" si="10">SUM(J48:J54)</f>
        <v>610.08000000000004</v>
      </c>
      <c r="K55" s="27"/>
      <c r="L55" s="21"/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590</v>
      </c>
      <c r="G89" s="34">
        <f t="shared" ref="G89" si="36">G55+G59+G69+G74+G81+G88</f>
        <v>19.759999999999998</v>
      </c>
      <c r="H89" s="34">
        <f t="shared" ref="H89" si="37">H55+H59+H69+H74+H81+H88</f>
        <v>20.91</v>
      </c>
      <c r="I89" s="34">
        <f t="shared" ref="I89" si="38">I55+I59+I69+I74+I81+I88</f>
        <v>82.97999999999999</v>
      </c>
      <c r="J89" s="34">
        <f t="shared" ref="J89" si="39">J55+J59+J69+J74+J81+J88</f>
        <v>610.08000000000004</v>
      </c>
      <c r="K89" s="35"/>
      <c r="L89" s="34">
        <f t="shared" ref="L89" ca="1" si="40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83</v>
      </c>
      <c r="F90" s="48">
        <v>155</v>
      </c>
      <c r="G90" s="48">
        <v>3.74</v>
      </c>
      <c r="H90" s="48">
        <v>4.1500000000000004</v>
      </c>
      <c r="I90" s="48">
        <v>39.229999999999997</v>
      </c>
      <c r="J90" s="48">
        <v>209</v>
      </c>
      <c r="K90" s="49">
        <v>304</v>
      </c>
      <c r="L90" s="48"/>
    </row>
    <row r="91" spans="1:12" ht="14.4" x14ac:dyDescent="0.3">
      <c r="A91" s="25"/>
      <c r="B91" s="16"/>
      <c r="C91" s="11"/>
      <c r="D91" s="6" t="s">
        <v>29</v>
      </c>
      <c r="E91" s="50" t="s">
        <v>55</v>
      </c>
      <c r="F91" s="51">
        <v>90</v>
      </c>
      <c r="G91" s="51">
        <v>11.85</v>
      </c>
      <c r="H91" s="51">
        <v>10.96</v>
      </c>
      <c r="I91" s="51">
        <v>15.53</v>
      </c>
      <c r="J91" s="51">
        <v>198</v>
      </c>
      <c r="K91" s="52" t="s">
        <v>60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56</v>
      </c>
      <c r="F92" s="51">
        <v>200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57</v>
      </c>
      <c r="E95" s="50" t="s">
        <v>58</v>
      </c>
      <c r="F95" s="51">
        <v>20</v>
      </c>
      <c r="G95" s="51">
        <v>1.32</v>
      </c>
      <c r="H95" s="51">
        <v>0.24</v>
      </c>
      <c r="I95" s="51">
        <v>7.92</v>
      </c>
      <c r="J95" s="51">
        <v>39.6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545</v>
      </c>
      <c r="G97" s="21">
        <f t="shared" ref="G97" si="41">SUM(G90:G96)</f>
        <v>19.34</v>
      </c>
      <c r="H97" s="21">
        <f t="shared" ref="H97" si="42">SUM(H90:H96)</f>
        <v>19.14</v>
      </c>
      <c r="I97" s="21">
        <f t="shared" ref="I97" si="43">SUM(I90:I96)</f>
        <v>87.47999999999999</v>
      </c>
      <c r="J97" s="21">
        <f t="shared" ref="J97" si="44">SUM(J90:J96)</f>
        <v>589.28</v>
      </c>
      <c r="K97" s="27"/>
      <c r="L97" s="21"/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5">SUM(G98:G100)</f>
        <v>0</v>
      </c>
      <c r="H101" s="21">
        <f t="shared" ref="H101" si="46">SUM(H98:H100)</f>
        <v>0</v>
      </c>
      <c r="I101" s="21">
        <f t="shared" ref="I101" si="47">SUM(I98:I100)</f>
        <v>0</v>
      </c>
      <c r="J101" s="21">
        <f t="shared" ref="J101" si="48">SUM(J98:J100)</f>
        <v>0</v>
      </c>
      <c r="K101" s="27"/>
      <c r="L101" s="21">
        <f t="shared" ref="L101" ca="1" si="49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0">SUM(G102:G110)</f>
        <v>0</v>
      </c>
      <c r="H111" s="21">
        <f t="shared" ref="H111" si="51">SUM(H102:H110)</f>
        <v>0</v>
      </c>
      <c r="I111" s="21">
        <f t="shared" ref="I111" si="52">SUM(I102:I110)</f>
        <v>0</v>
      </c>
      <c r="J111" s="21">
        <f t="shared" ref="J111" si="53">SUM(J102:J110)</f>
        <v>0</v>
      </c>
      <c r="K111" s="27"/>
      <c r="L111" s="21">
        <f t="shared" ref="L111" ca="1" si="54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5">SUM(G112:G115)</f>
        <v>0</v>
      </c>
      <c r="H116" s="21">
        <f t="shared" ref="H116" si="56">SUM(H112:H115)</f>
        <v>0</v>
      </c>
      <c r="I116" s="21">
        <f t="shared" ref="I116" si="57">SUM(I112:I115)</f>
        <v>0</v>
      </c>
      <c r="J116" s="21">
        <f t="shared" ref="J116" si="58">SUM(J112:J115)</f>
        <v>0</v>
      </c>
      <c r="K116" s="27"/>
      <c r="L116" s="21">
        <f t="shared" ref="L116" ca="1" si="59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0">SUM(G117:G122)</f>
        <v>0</v>
      </c>
      <c r="H123" s="21">
        <f t="shared" ref="H123" si="61">SUM(H117:H122)</f>
        <v>0</v>
      </c>
      <c r="I123" s="21">
        <f t="shared" ref="I123" si="62">SUM(I117:I122)</f>
        <v>0</v>
      </c>
      <c r="J123" s="21">
        <f t="shared" ref="J123" si="63">SUM(J117:J122)</f>
        <v>0</v>
      </c>
      <c r="K123" s="27"/>
      <c r="L123" s="21">
        <f t="shared" ref="L123" ca="1" si="64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5">SUM(G124:G129)</f>
        <v>0</v>
      </c>
      <c r="H130" s="21">
        <f t="shared" ref="H130" si="66">SUM(H124:H129)</f>
        <v>0</v>
      </c>
      <c r="I130" s="21">
        <f t="shared" ref="I130" si="67">SUM(I124:I129)</f>
        <v>0</v>
      </c>
      <c r="J130" s="21">
        <f t="shared" ref="J130" si="68">SUM(J124:J129)</f>
        <v>0</v>
      </c>
      <c r="K130" s="27"/>
      <c r="L130" s="21">
        <f t="shared" ref="L130" ca="1" si="69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545</v>
      </c>
      <c r="G131" s="34">
        <f t="shared" ref="G131" si="70">G97+G101+G111+G116+G123+G130</f>
        <v>19.34</v>
      </c>
      <c r="H131" s="34">
        <f t="shared" ref="H131" si="71">H97+H101+H111+H116+H123+H130</f>
        <v>19.14</v>
      </c>
      <c r="I131" s="34">
        <f t="shared" ref="I131" si="72">I97+I101+I111+I116+I123+I130</f>
        <v>87.47999999999999</v>
      </c>
      <c r="J131" s="34">
        <f t="shared" ref="J131" si="73">J97+J101+J111+J116+J123+J130</f>
        <v>589.28</v>
      </c>
      <c r="K131" s="35"/>
      <c r="L131" s="34">
        <f t="shared" ref="L131" ca="1" si="74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89</v>
      </c>
      <c r="F132" s="48">
        <v>155</v>
      </c>
      <c r="G132" s="48">
        <v>3.1</v>
      </c>
      <c r="H132" s="48">
        <v>8.43</v>
      </c>
      <c r="I132" s="48">
        <v>20.51</v>
      </c>
      <c r="J132" s="48">
        <v>170.25</v>
      </c>
      <c r="K132" s="49">
        <v>312</v>
      </c>
      <c r="L132" s="48"/>
    </row>
    <row r="133" spans="1:12" ht="14.4" x14ac:dyDescent="0.3">
      <c r="A133" s="25"/>
      <c r="B133" s="16"/>
      <c r="C133" s="11"/>
      <c r="D133" s="6" t="s">
        <v>29</v>
      </c>
      <c r="E133" s="50" t="s">
        <v>85</v>
      </c>
      <c r="F133" s="51">
        <v>100</v>
      </c>
      <c r="G133" s="51">
        <v>9.15</v>
      </c>
      <c r="H133" s="51">
        <v>5.62</v>
      </c>
      <c r="I133" s="51">
        <v>7.8</v>
      </c>
      <c r="J133" s="51">
        <v>105</v>
      </c>
      <c r="K133" s="52">
        <v>229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90</v>
      </c>
      <c r="F134" s="51">
        <v>200</v>
      </c>
      <c r="G134" s="51">
        <v>0.16</v>
      </c>
      <c r="H134" s="51">
        <v>0.16</v>
      </c>
      <c r="I134" s="51">
        <v>13.91</v>
      </c>
      <c r="J134" s="51">
        <v>58.74</v>
      </c>
      <c r="K134" s="52">
        <v>342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52</v>
      </c>
      <c r="F135" s="51">
        <v>20</v>
      </c>
      <c r="G135" s="51">
        <v>1.52</v>
      </c>
      <c r="H135" s="51">
        <v>0.16</v>
      </c>
      <c r="I135" s="51">
        <v>9.84</v>
      </c>
      <c r="J135" s="51">
        <v>47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58</v>
      </c>
      <c r="E137" s="50" t="s">
        <v>58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84</v>
      </c>
      <c r="F138" s="51">
        <v>60</v>
      </c>
      <c r="G138" s="51">
        <v>0.79</v>
      </c>
      <c r="H138" s="51">
        <v>1.95</v>
      </c>
      <c r="I138" s="51">
        <v>3.88</v>
      </c>
      <c r="J138" s="51">
        <v>36.24</v>
      </c>
      <c r="K138" s="52">
        <v>45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5">SUM(G132:G138)</f>
        <v>16.04</v>
      </c>
      <c r="H139" s="21">
        <f t="shared" ref="H139" si="76">SUM(H132:H138)</f>
        <v>16.560000000000002</v>
      </c>
      <c r="I139" s="21">
        <f t="shared" ref="I139" si="77">SUM(I132:I138)</f>
        <v>63.860000000000007</v>
      </c>
      <c r="J139" s="21">
        <f t="shared" ref="J139" si="78">SUM(J132:J138)</f>
        <v>456.83000000000004</v>
      </c>
      <c r="K139" s="27"/>
      <c r="L139" s="21"/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9">SUM(G140:G142)</f>
        <v>0</v>
      </c>
      <c r="H143" s="21">
        <f t="shared" ref="H143" si="80">SUM(H140:H142)</f>
        <v>0</v>
      </c>
      <c r="I143" s="21">
        <f t="shared" ref="I143" si="81">SUM(I140:I142)</f>
        <v>0</v>
      </c>
      <c r="J143" s="21">
        <f t="shared" ref="J143" si="82">SUM(J140:J142)</f>
        <v>0</v>
      </c>
      <c r="K143" s="27"/>
      <c r="L143" s="21">
        <f t="shared" ref="L143" ca="1" si="83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4">SUM(G144:G152)</f>
        <v>0</v>
      </c>
      <c r="H153" s="21">
        <f t="shared" ref="H153" si="85">SUM(H144:H152)</f>
        <v>0</v>
      </c>
      <c r="I153" s="21">
        <f t="shared" ref="I153" si="86">SUM(I144:I152)</f>
        <v>0</v>
      </c>
      <c r="J153" s="21">
        <f t="shared" ref="J153" si="87">SUM(J144:J152)</f>
        <v>0</v>
      </c>
      <c r="K153" s="27"/>
      <c r="L153" s="21">
        <f t="shared" ref="L153" ca="1" si="88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9">SUM(G154:G157)</f>
        <v>0</v>
      </c>
      <c r="H158" s="21">
        <f t="shared" ref="H158" si="90">SUM(H154:H157)</f>
        <v>0</v>
      </c>
      <c r="I158" s="21">
        <f t="shared" ref="I158" si="91">SUM(I154:I157)</f>
        <v>0</v>
      </c>
      <c r="J158" s="21">
        <f t="shared" ref="J158" si="92">SUM(J154:J157)</f>
        <v>0</v>
      </c>
      <c r="K158" s="27"/>
      <c r="L158" s="21">
        <f t="shared" ref="L158" ca="1" si="93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4">SUM(G159:G164)</f>
        <v>0</v>
      </c>
      <c r="H165" s="21">
        <f t="shared" ref="H165" si="95">SUM(H159:H164)</f>
        <v>0</v>
      </c>
      <c r="I165" s="21">
        <f t="shared" ref="I165" si="96">SUM(I159:I164)</f>
        <v>0</v>
      </c>
      <c r="J165" s="21">
        <f t="shared" ref="J165" si="97">SUM(J159:J164)</f>
        <v>0</v>
      </c>
      <c r="K165" s="27"/>
      <c r="L165" s="21">
        <f t="shared" ref="L165" ca="1" si="98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9">SUM(G166:G171)</f>
        <v>0</v>
      </c>
      <c r="H172" s="21">
        <f t="shared" ref="H172" si="100">SUM(H166:H171)</f>
        <v>0</v>
      </c>
      <c r="I172" s="21">
        <f t="shared" ref="I172" si="101">SUM(I166:I171)</f>
        <v>0</v>
      </c>
      <c r="J172" s="21">
        <f t="shared" ref="J172" si="102">SUM(J166:J171)</f>
        <v>0</v>
      </c>
      <c r="K172" s="27"/>
      <c r="L172" s="21">
        <f t="shared" ref="L172" ca="1" si="103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555</v>
      </c>
      <c r="G173" s="34">
        <f t="shared" ref="G173" si="104">G139+G143+G153+G158+G165+G172</f>
        <v>16.04</v>
      </c>
      <c r="H173" s="34">
        <f t="shared" ref="H173" si="105">H139+H143+H153+H158+H165+H172</f>
        <v>16.560000000000002</v>
      </c>
      <c r="I173" s="34">
        <f t="shared" ref="I173" si="106">I139+I143+I153+I158+I165+I172</f>
        <v>63.860000000000007</v>
      </c>
      <c r="J173" s="34">
        <f t="shared" ref="J173" si="107">J139+J143+J153+J158+J165+J172</f>
        <v>456.83000000000004</v>
      </c>
      <c r="K173" s="35"/>
      <c r="L173" s="34">
        <f t="shared" ref="L173" ca="1" si="108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86</v>
      </c>
      <c r="F174" s="48">
        <v>155</v>
      </c>
      <c r="G174" s="48">
        <v>5.62</v>
      </c>
      <c r="H174" s="48">
        <v>5.04</v>
      </c>
      <c r="I174" s="48">
        <v>34.99</v>
      </c>
      <c r="J174" s="48">
        <v>208.5</v>
      </c>
      <c r="K174" s="49">
        <v>199</v>
      </c>
      <c r="L174" s="48"/>
    </row>
    <row r="175" spans="1:12" ht="14.4" x14ac:dyDescent="0.3">
      <c r="A175" s="25"/>
      <c r="B175" s="16"/>
      <c r="C175" s="11"/>
      <c r="D175" s="6" t="s">
        <v>29</v>
      </c>
      <c r="E175" s="50" t="s">
        <v>47</v>
      </c>
      <c r="F175" s="51">
        <v>90</v>
      </c>
      <c r="G175" s="51">
        <v>10.18</v>
      </c>
      <c r="H175" s="51">
        <v>13.75</v>
      </c>
      <c r="I175" s="51">
        <v>11.77</v>
      </c>
      <c r="J175" s="51">
        <v>183.4</v>
      </c>
      <c r="K175" s="52">
        <v>271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61</v>
      </c>
      <c r="F176" s="51">
        <v>200</v>
      </c>
      <c r="G176" s="51">
        <v>0.09</v>
      </c>
      <c r="H176" s="51">
        <v>0.02</v>
      </c>
      <c r="I176" s="51">
        <v>11.94</v>
      </c>
      <c r="J176" s="51">
        <v>48.15</v>
      </c>
      <c r="K176" s="52">
        <v>377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52</v>
      </c>
      <c r="F177" s="51">
        <v>20</v>
      </c>
      <c r="G177" s="51">
        <v>1.52</v>
      </c>
      <c r="H177" s="51">
        <v>0.16</v>
      </c>
      <c r="I177" s="51">
        <v>9.8000000000000007</v>
      </c>
      <c r="J177" s="51">
        <v>47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 t="s">
        <v>58</v>
      </c>
      <c r="F179" s="51">
        <v>20</v>
      </c>
      <c r="G179" s="51">
        <v>1.32</v>
      </c>
      <c r="H179" s="51">
        <v>0.24</v>
      </c>
      <c r="I179" s="51">
        <v>7.92</v>
      </c>
      <c r="J179" s="51">
        <v>40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87</v>
      </c>
      <c r="F180" s="51">
        <v>60</v>
      </c>
      <c r="G180" s="51">
        <v>0.74</v>
      </c>
      <c r="H180" s="51">
        <v>0.06</v>
      </c>
      <c r="I180" s="51">
        <v>6.58</v>
      </c>
      <c r="J180" s="51">
        <v>49.02</v>
      </c>
      <c r="K180" s="52">
        <v>62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09">SUM(G174:G180)</f>
        <v>19.47</v>
      </c>
      <c r="H181" s="21">
        <f t="shared" ref="H181" si="110">SUM(H174:H180)</f>
        <v>19.269999999999996</v>
      </c>
      <c r="I181" s="21">
        <f t="shared" ref="I181" si="111">SUM(I174:I180)</f>
        <v>83</v>
      </c>
      <c r="J181" s="21">
        <f t="shared" ref="J181" si="112">SUM(J174:J180)</f>
        <v>576.06999999999994</v>
      </c>
      <c r="K181" s="27"/>
      <c r="L181" s="21"/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545</v>
      </c>
      <c r="G215" s="34">
        <f t="shared" ref="G215" si="138">G181+G185+G195+G200+G207+G214</f>
        <v>19.47</v>
      </c>
      <c r="H215" s="34">
        <f t="shared" ref="H215" si="139">H181+H185+H195+H200+H207+H214</f>
        <v>19.269999999999996</v>
      </c>
      <c r="I215" s="34">
        <f t="shared" ref="I215" si="140">I181+I185+I195+I200+I207+I214</f>
        <v>83</v>
      </c>
      <c r="J215" s="34">
        <f t="shared" ref="J215" si="141">J181+J185+J195+J200+J207+J214</f>
        <v>576.06999999999994</v>
      </c>
      <c r="K215" s="35"/>
      <c r="L215" s="34">
        <f t="shared" ref="L215" ca="1" si="142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50</v>
      </c>
      <c r="F216" s="48">
        <v>150</v>
      </c>
      <c r="G216" s="48">
        <v>4</v>
      </c>
      <c r="H216" s="48">
        <v>3.3</v>
      </c>
      <c r="I216" s="48">
        <v>27.73</v>
      </c>
      <c r="J216" s="48">
        <v>174</v>
      </c>
      <c r="K216" s="49">
        <v>171</v>
      </c>
      <c r="L216" s="48"/>
    </row>
    <row r="217" spans="1:12" ht="14.4" x14ac:dyDescent="0.3">
      <c r="A217" s="25"/>
      <c r="B217" s="16"/>
      <c r="C217" s="11"/>
      <c r="D217" s="6" t="s">
        <v>29</v>
      </c>
      <c r="E217" s="50" t="s">
        <v>62</v>
      </c>
      <c r="F217" s="51">
        <v>90</v>
      </c>
      <c r="G217" s="51">
        <v>7.28</v>
      </c>
      <c r="H217" s="51">
        <v>11.79</v>
      </c>
      <c r="I217" s="51">
        <v>8.74</v>
      </c>
      <c r="J217" s="51">
        <v>133.99</v>
      </c>
      <c r="K217" s="52">
        <v>260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63</v>
      </c>
      <c r="F218" s="51">
        <v>200</v>
      </c>
      <c r="G218" s="51">
        <v>2.87</v>
      </c>
      <c r="H218" s="51">
        <v>2.1800000000000002</v>
      </c>
      <c r="I218" s="51">
        <v>15.9</v>
      </c>
      <c r="J218" s="51">
        <v>80.599999999999994</v>
      </c>
      <c r="K218" s="52">
        <v>379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52</v>
      </c>
      <c r="F219" s="51">
        <v>40</v>
      </c>
      <c r="G219" s="51">
        <v>3.04</v>
      </c>
      <c r="H219" s="51">
        <v>0.32</v>
      </c>
      <c r="I219" s="51">
        <v>19.68</v>
      </c>
      <c r="J219" s="51">
        <v>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64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6" t="s">
        <v>27</v>
      </c>
      <c r="E221" s="50" t="s">
        <v>54</v>
      </c>
      <c r="F221" s="51">
        <v>10</v>
      </c>
      <c r="G221" s="51">
        <v>2.63</v>
      </c>
      <c r="H221" s="51">
        <v>2.66</v>
      </c>
      <c r="I221" s="51">
        <v>0</v>
      </c>
      <c r="J221" s="51">
        <v>34.33</v>
      </c>
      <c r="K221" s="52">
        <v>15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3">SUM(G216:G222)</f>
        <v>20.22</v>
      </c>
      <c r="H223" s="21">
        <f t="shared" ref="H223" si="144">SUM(H216:H222)</f>
        <v>20.65</v>
      </c>
      <c r="I223" s="21">
        <f t="shared" ref="I223" si="145">SUM(I216:I222)</f>
        <v>81.849999999999994</v>
      </c>
      <c r="J223" s="21">
        <f t="shared" ref="J223" si="146">SUM(J216:J222)</f>
        <v>563.92000000000007</v>
      </c>
      <c r="K223" s="27"/>
      <c r="L223" s="21"/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590</v>
      </c>
      <c r="G257" s="34">
        <f t="shared" ref="G257" si="172">G223+G227+G237+G242+G249+G256</f>
        <v>20.22</v>
      </c>
      <c r="H257" s="34">
        <f t="shared" ref="H257" si="173">H223+H227+H237+H242+H249+H256</f>
        <v>20.65</v>
      </c>
      <c r="I257" s="34">
        <f t="shared" ref="I257" si="174">I223+I227+I237+I242+I249+I256</f>
        <v>81.849999999999994</v>
      </c>
      <c r="J257" s="34">
        <f t="shared" ref="J257" si="175">J223+J227+J237+J242+J249+J256</f>
        <v>563.92000000000007</v>
      </c>
      <c r="K257" s="35"/>
      <c r="L257" s="34">
        <f t="shared" ref="L257" ca="1" si="176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7">SUM(G258:G264)</f>
        <v>0</v>
      </c>
      <c r="H265" s="21">
        <f t="shared" ref="H265" si="178">SUM(H258:H264)</f>
        <v>0</v>
      </c>
      <c r="I265" s="21">
        <f t="shared" ref="I265" si="179">SUM(I258:I264)</f>
        <v>0</v>
      </c>
      <c r="J265" s="21">
        <f t="shared" ref="J265" si="180">SUM(J258:J264)</f>
        <v>0</v>
      </c>
      <c r="K265" s="27"/>
      <c r="L265" s="21">
        <f t="shared" ref="L265" si="181"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2">SUM(G266:G268)</f>
        <v>0</v>
      </c>
      <c r="H269" s="21">
        <f t="shared" ref="H269" si="183">SUM(H266:H268)</f>
        <v>0</v>
      </c>
      <c r="I269" s="21">
        <f t="shared" ref="I269" si="184">SUM(I266:I268)</f>
        <v>0</v>
      </c>
      <c r="J269" s="21">
        <f t="shared" ref="J269" si="185">SUM(J266:J268)</f>
        <v>0</v>
      </c>
      <c r="K269" s="27"/>
      <c r="L269" s="21">
        <f t="shared" ref="L269" ca="1" si="186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7">SUM(G270:G278)</f>
        <v>0</v>
      </c>
      <c r="H279" s="21">
        <f t="shared" ref="H279" si="188">SUM(H270:H278)</f>
        <v>0</v>
      </c>
      <c r="I279" s="21">
        <f t="shared" ref="I279" si="189">SUM(I270:I278)</f>
        <v>0</v>
      </c>
      <c r="J279" s="21">
        <f t="shared" ref="J279" si="190">SUM(J270:J278)</f>
        <v>0</v>
      </c>
      <c r="K279" s="27"/>
      <c r="L279" s="21">
        <f t="shared" ref="L279" ca="1" si="191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2">SUM(G280:G283)</f>
        <v>0</v>
      </c>
      <c r="H284" s="21">
        <f t="shared" ref="H284" si="193">SUM(H280:H283)</f>
        <v>0</v>
      </c>
      <c r="I284" s="21">
        <f t="shared" ref="I284" si="194">SUM(I280:I283)</f>
        <v>0</v>
      </c>
      <c r="J284" s="21">
        <f t="shared" ref="J284" si="195">SUM(J280:J283)</f>
        <v>0</v>
      </c>
      <c r="K284" s="27"/>
      <c r="L284" s="21">
        <f t="shared" ref="L284" ca="1" si="196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7">SUM(G285:G290)</f>
        <v>0</v>
      </c>
      <c r="H291" s="21">
        <f t="shared" ref="H291" si="198">SUM(H285:H290)</f>
        <v>0</v>
      </c>
      <c r="I291" s="21">
        <f t="shared" ref="I291" si="199">SUM(I285:I290)</f>
        <v>0</v>
      </c>
      <c r="J291" s="21">
        <f t="shared" ref="J291" si="200">SUM(J285:J290)</f>
        <v>0</v>
      </c>
      <c r="K291" s="27"/>
      <c r="L291" s="21">
        <f t="shared" ref="L291" ca="1" si="201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2">SUM(G292:G297)</f>
        <v>0</v>
      </c>
      <c r="H298" s="21">
        <f t="shared" ref="H298" si="203">SUM(H292:H297)</f>
        <v>0</v>
      </c>
      <c r="I298" s="21">
        <f t="shared" ref="I298" si="204">SUM(I292:I297)</f>
        <v>0</v>
      </c>
      <c r="J298" s="21">
        <f t="shared" ref="J298" si="205">SUM(J292:J297)</f>
        <v>0</v>
      </c>
      <c r="K298" s="27"/>
      <c r="L298" s="21">
        <f t="shared" ref="L298" ca="1" si="206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07">G265+G269+G279+G284+G291+G298</f>
        <v>0</v>
      </c>
      <c r="H299" s="34">
        <f t="shared" ref="H299" si="208">H265+H269+H279+H284+H291+H298</f>
        <v>0</v>
      </c>
      <c r="I299" s="34">
        <f t="shared" ref="I299" si="209">I265+I269+I279+I284+I291+I298</f>
        <v>0</v>
      </c>
      <c r="J299" s="34">
        <f t="shared" ref="J299" si="210">J265+J269+J279+J284+J291+J298</f>
        <v>0</v>
      </c>
      <c r="K299" s="35"/>
      <c r="L299" s="34">
        <f t="shared" ref="L299" ca="1" si="211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78</v>
      </c>
      <c r="F300" s="48">
        <v>153</v>
      </c>
      <c r="G300" s="48">
        <v>5.0999999999999996</v>
      </c>
      <c r="H300" s="48">
        <v>2.85</v>
      </c>
      <c r="I300" s="48">
        <v>39.56</v>
      </c>
      <c r="J300" s="48">
        <v>186.1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29</v>
      </c>
      <c r="E301" s="50" t="s">
        <v>65</v>
      </c>
      <c r="F301" s="51">
        <v>90</v>
      </c>
      <c r="G301" s="51">
        <v>9.82</v>
      </c>
      <c r="H301" s="51">
        <v>15.964</v>
      </c>
      <c r="I301" s="51">
        <v>0</v>
      </c>
      <c r="J301" s="51">
        <v>202</v>
      </c>
      <c r="K301" s="52">
        <v>293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48</v>
      </c>
      <c r="F302" s="51">
        <v>200</v>
      </c>
      <c r="G302" s="51">
        <v>0.11</v>
      </c>
      <c r="H302" s="51">
        <v>0.06</v>
      </c>
      <c r="I302" s="51">
        <v>12.69</v>
      </c>
      <c r="J302" s="51">
        <v>45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52</v>
      </c>
      <c r="F303" s="51">
        <v>40</v>
      </c>
      <c r="G303" s="51">
        <v>3.04</v>
      </c>
      <c r="H303" s="51">
        <v>0.32</v>
      </c>
      <c r="I303" s="51">
        <v>19.68</v>
      </c>
      <c r="J303" s="51">
        <v>94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 t="s">
        <v>66</v>
      </c>
      <c r="E305" s="50" t="s">
        <v>58</v>
      </c>
      <c r="F305" s="51">
        <v>20</v>
      </c>
      <c r="G305" s="51">
        <v>1.32</v>
      </c>
      <c r="H305" s="51">
        <v>0.24</v>
      </c>
      <c r="I305" s="51">
        <v>7.92</v>
      </c>
      <c r="J305" s="51">
        <v>40</v>
      </c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503</v>
      </c>
      <c r="G307" s="21">
        <f t="shared" ref="G307" si="212">SUM(G300:G306)</f>
        <v>19.39</v>
      </c>
      <c r="H307" s="21">
        <f t="shared" ref="H307" si="213">SUM(H300:H306)</f>
        <v>19.433999999999997</v>
      </c>
      <c r="I307" s="21">
        <f t="shared" ref="I307" si="214">SUM(I300:I306)</f>
        <v>79.850000000000009</v>
      </c>
      <c r="J307" s="21">
        <f t="shared" ref="J307" si="215">SUM(J300:J306)</f>
        <v>567.1</v>
      </c>
      <c r="K307" s="27"/>
      <c r="L307" s="21"/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6">SUM(G308:G310)</f>
        <v>0</v>
      </c>
      <c r="H311" s="21">
        <f t="shared" ref="H311" si="217">SUM(H308:H310)</f>
        <v>0</v>
      </c>
      <c r="I311" s="21">
        <f t="shared" ref="I311" si="218">SUM(I308:I310)</f>
        <v>0</v>
      </c>
      <c r="J311" s="21">
        <f t="shared" ref="J311" si="219">SUM(J308:J310)</f>
        <v>0</v>
      </c>
      <c r="K311" s="27"/>
      <c r="L311" s="21">
        <f t="shared" ref="L311" ca="1" si="220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1">SUM(G312:G320)</f>
        <v>0</v>
      </c>
      <c r="H321" s="21">
        <f t="shared" ref="H321" si="222">SUM(H312:H320)</f>
        <v>0</v>
      </c>
      <c r="I321" s="21">
        <f t="shared" ref="I321" si="223">SUM(I312:I320)</f>
        <v>0</v>
      </c>
      <c r="J321" s="21">
        <f t="shared" ref="J321" si="224">SUM(J312:J320)</f>
        <v>0</v>
      </c>
      <c r="K321" s="27"/>
      <c r="L321" s="21">
        <f t="shared" ref="L321" ca="1" si="225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6">SUM(G322:G325)</f>
        <v>0</v>
      </c>
      <c r="H326" s="21">
        <f t="shared" ref="H326" si="227">SUM(H322:H325)</f>
        <v>0</v>
      </c>
      <c r="I326" s="21">
        <f t="shared" ref="I326" si="228">SUM(I322:I325)</f>
        <v>0</v>
      </c>
      <c r="J326" s="21">
        <f t="shared" ref="J326" si="229">SUM(J322:J325)</f>
        <v>0</v>
      </c>
      <c r="K326" s="27"/>
      <c r="L326" s="21">
        <f t="shared" ref="L326" ca="1" si="230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1">SUM(G327:G332)</f>
        <v>0</v>
      </c>
      <c r="H333" s="21">
        <f t="shared" ref="H333" si="232">SUM(H327:H332)</f>
        <v>0</v>
      </c>
      <c r="I333" s="21">
        <f t="shared" ref="I333" si="233">SUM(I327:I332)</f>
        <v>0</v>
      </c>
      <c r="J333" s="21">
        <f t="shared" ref="J333" si="234">SUM(J327:J332)</f>
        <v>0</v>
      </c>
      <c r="K333" s="27"/>
      <c r="L333" s="21">
        <f t="shared" ref="L333" ca="1" si="235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6">SUM(G334:G339)</f>
        <v>0</v>
      </c>
      <c r="H340" s="21">
        <f t="shared" ref="H340" si="237">SUM(H334:H339)</f>
        <v>0</v>
      </c>
      <c r="I340" s="21">
        <f t="shared" ref="I340" si="238">SUM(I334:I339)</f>
        <v>0</v>
      </c>
      <c r="J340" s="21">
        <f t="shared" ref="J340" si="239">SUM(J334:J339)</f>
        <v>0</v>
      </c>
      <c r="K340" s="27"/>
      <c r="L340" s="21">
        <f t="shared" ref="L340" ca="1" si="240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503</v>
      </c>
      <c r="G341" s="34">
        <f t="shared" ref="G341" si="241">G307+G311+G321+G326+G333+G340</f>
        <v>19.39</v>
      </c>
      <c r="H341" s="34">
        <f t="shared" ref="H341" si="242">H307+H311+H321+H326+H333+H340</f>
        <v>19.433999999999997</v>
      </c>
      <c r="I341" s="34">
        <f t="shared" ref="I341" si="243">I307+I311+I321+I326+I333+I340</f>
        <v>79.850000000000009</v>
      </c>
      <c r="J341" s="34">
        <f t="shared" ref="J341" si="244">J307+J311+J321+J326+J333+J340</f>
        <v>567.1</v>
      </c>
      <c r="K341" s="35"/>
      <c r="L341" s="34">
        <f t="shared" ref="L341" ca="1" si="245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92</v>
      </c>
      <c r="F342" s="48">
        <v>200</v>
      </c>
      <c r="G342" s="48">
        <v>9.1</v>
      </c>
      <c r="H342" s="48">
        <v>10.28</v>
      </c>
      <c r="I342" s="48">
        <v>22.34</v>
      </c>
      <c r="J342" s="48">
        <v>211.35</v>
      </c>
      <c r="K342" s="49">
        <v>143</v>
      </c>
      <c r="L342" s="48"/>
    </row>
    <row r="343" spans="1:12" ht="14.4" x14ac:dyDescent="0.3">
      <c r="A343" s="15"/>
      <c r="B343" s="16"/>
      <c r="C343" s="11"/>
      <c r="D343" s="6" t="s">
        <v>27</v>
      </c>
      <c r="E343" s="50" t="s">
        <v>91</v>
      </c>
      <c r="F343" s="51">
        <v>60</v>
      </c>
      <c r="G343" s="51">
        <v>7.03</v>
      </c>
      <c r="H343" s="51">
        <v>7.94</v>
      </c>
      <c r="I343" s="51">
        <v>19.75</v>
      </c>
      <c r="J343" s="51">
        <v>178.5</v>
      </c>
      <c r="K343" s="52">
        <v>3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67</v>
      </c>
      <c r="F344" s="51">
        <v>200</v>
      </c>
      <c r="G344" s="51">
        <v>0.24</v>
      </c>
      <c r="H344" s="51">
        <v>0.09</v>
      </c>
      <c r="I344" s="51">
        <v>12.42</v>
      </c>
      <c r="J344" s="51">
        <v>54.2</v>
      </c>
      <c r="K344" s="52" t="s">
        <v>60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52</v>
      </c>
      <c r="F345" s="51">
        <v>20</v>
      </c>
      <c r="G345" s="51">
        <v>1.52</v>
      </c>
      <c r="H345" s="51">
        <v>0.16</v>
      </c>
      <c r="I345" s="51">
        <v>9.84</v>
      </c>
      <c r="J345" s="51">
        <v>47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57</v>
      </c>
      <c r="E347" s="50" t="s">
        <v>58</v>
      </c>
      <c r="F347" s="51">
        <v>40</v>
      </c>
      <c r="G347" s="51">
        <v>2.64</v>
      </c>
      <c r="H347" s="51">
        <v>0.48</v>
      </c>
      <c r="I347" s="51">
        <v>15.84</v>
      </c>
      <c r="J347" s="51">
        <v>79.2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520</v>
      </c>
      <c r="G349" s="21">
        <f t="shared" ref="G349" si="246">SUM(G342:G348)</f>
        <v>20.529999999999998</v>
      </c>
      <c r="H349" s="21">
        <f t="shared" ref="H349" si="247">SUM(H342:H348)</f>
        <v>18.95</v>
      </c>
      <c r="I349" s="21">
        <f t="shared" ref="I349" si="248">SUM(I342:I348)</f>
        <v>80.190000000000012</v>
      </c>
      <c r="J349" s="21">
        <f t="shared" ref="J349" si="249">SUM(J342:J348)</f>
        <v>570.25</v>
      </c>
      <c r="K349" s="27"/>
      <c r="L349" s="21"/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0">SUM(G350:G352)</f>
        <v>0</v>
      </c>
      <c r="H353" s="21">
        <f t="shared" ref="H353" si="251">SUM(H350:H352)</f>
        <v>0</v>
      </c>
      <c r="I353" s="21">
        <f t="shared" ref="I353" si="252">SUM(I350:I352)</f>
        <v>0</v>
      </c>
      <c r="J353" s="21">
        <f t="shared" ref="J353" si="253">SUM(J350:J352)</f>
        <v>0</v>
      </c>
      <c r="K353" s="27"/>
      <c r="L353" s="21">
        <f t="shared" ref="L353" ca="1" si="254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5">SUM(G354:G362)</f>
        <v>0</v>
      </c>
      <c r="H363" s="21">
        <f t="shared" ref="H363" si="256">SUM(H354:H362)</f>
        <v>0</v>
      </c>
      <c r="I363" s="21">
        <f t="shared" ref="I363" si="257">SUM(I354:I362)</f>
        <v>0</v>
      </c>
      <c r="J363" s="21">
        <f t="shared" ref="J363" si="258">SUM(J354:J362)</f>
        <v>0</v>
      </c>
      <c r="K363" s="27"/>
      <c r="L363" s="21">
        <f t="shared" ref="L363" ca="1" si="25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0">SUM(G364:G367)</f>
        <v>0</v>
      </c>
      <c r="H368" s="21">
        <f t="shared" ref="H368" si="261">SUM(H364:H367)</f>
        <v>0</v>
      </c>
      <c r="I368" s="21">
        <f t="shared" ref="I368" si="262">SUM(I364:I367)</f>
        <v>0</v>
      </c>
      <c r="J368" s="21">
        <f t="shared" ref="J368" si="263">SUM(J364:J367)</f>
        <v>0</v>
      </c>
      <c r="K368" s="27"/>
      <c r="L368" s="21">
        <f t="shared" ref="L368" ca="1" si="264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5">SUM(G369:G374)</f>
        <v>0</v>
      </c>
      <c r="H375" s="21">
        <f t="shared" ref="H375" si="266">SUM(H369:H374)</f>
        <v>0</v>
      </c>
      <c r="I375" s="21">
        <f t="shared" ref="I375" si="267">SUM(I369:I374)</f>
        <v>0</v>
      </c>
      <c r="J375" s="21">
        <f t="shared" ref="J375" si="268">SUM(J369:J374)</f>
        <v>0</v>
      </c>
      <c r="K375" s="27"/>
      <c r="L375" s="21">
        <f t="shared" ref="L375" ca="1" si="269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0">SUM(G376:G381)</f>
        <v>0</v>
      </c>
      <c r="H382" s="21">
        <f t="shared" ref="H382" si="271">SUM(H376:H381)</f>
        <v>0</v>
      </c>
      <c r="I382" s="21">
        <f t="shared" ref="I382" si="272">SUM(I376:I381)</f>
        <v>0</v>
      </c>
      <c r="J382" s="21">
        <f t="shared" ref="J382" si="273">SUM(J376:J381)</f>
        <v>0</v>
      </c>
      <c r="K382" s="27"/>
      <c r="L382" s="21">
        <f t="shared" ref="L382" ca="1" si="274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520</v>
      </c>
      <c r="G383" s="34">
        <f t="shared" ref="G383" si="275">G349+G353+G363+G368+G375+G382</f>
        <v>20.529999999999998</v>
      </c>
      <c r="H383" s="34">
        <f t="shared" ref="H383" si="276">H349+H353+H363+H368+H375+H382</f>
        <v>18.95</v>
      </c>
      <c r="I383" s="34">
        <f t="shared" ref="I383" si="277">I349+I353+I363+I368+I375+I382</f>
        <v>80.190000000000012</v>
      </c>
      <c r="J383" s="34">
        <f t="shared" ref="J383" si="278">J349+J353+J363+J368+J375+J382</f>
        <v>570.25</v>
      </c>
      <c r="K383" s="35"/>
      <c r="L383" s="34">
        <f t="shared" ref="L383" ca="1" si="279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89</v>
      </c>
      <c r="F384" s="48">
        <v>155</v>
      </c>
      <c r="G384" s="48">
        <v>3.13</v>
      </c>
      <c r="H384" s="48">
        <v>8.43</v>
      </c>
      <c r="I384" s="48">
        <v>20.51</v>
      </c>
      <c r="J384" s="48">
        <v>170.25</v>
      </c>
      <c r="K384" s="49">
        <v>312</v>
      </c>
      <c r="L384" s="48"/>
    </row>
    <row r="385" spans="1:12" ht="14.4" x14ac:dyDescent="0.3">
      <c r="A385" s="25"/>
      <c r="B385" s="16"/>
      <c r="C385" s="11"/>
      <c r="D385" s="6" t="s">
        <v>29</v>
      </c>
      <c r="E385" s="50" t="s">
        <v>68</v>
      </c>
      <c r="F385" s="51">
        <v>90</v>
      </c>
      <c r="G385" s="51">
        <v>11.85</v>
      </c>
      <c r="H385" s="51">
        <v>8.06</v>
      </c>
      <c r="I385" s="51">
        <v>18.53</v>
      </c>
      <c r="J385" s="51">
        <v>198</v>
      </c>
      <c r="K385" s="52">
        <v>294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56</v>
      </c>
      <c r="F386" s="51">
        <v>200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52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66</v>
      </c>
      <c r="E389" s="50" t="s">
        <v>58</v>
      </c>
      <c r="F389" s="51">
        <v>25</v>
      </c>
      <c r="G389" s="51">
        <v>1.65</v>
      </c>
      <c r="H389" s="51">
        <v>0.3</v>
      </c>
      <c r="I389" s="51">
        <v>9.9</v>
      </c>
      <c r="J389" s="51">
        <v>50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69</v>
      </c>
      <c r="F390" s="51">
        <v>60</v>
      </c>
      <c r="G390" s="51">
        <v>0.84</v>
      </c>
      <c r="H390" s="51">
        <v>3.61</v>
      </c>
      <c r="I390" s="51">
        <v>4.96</v>
      </c>
      <c r="J390" s="51">
        <v>55.68</v>
      </c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565</v>
      </c>
      <c r="G391" s="21">
        <f t="shared" ref="G391" si="280">SUM(G384:G390)</f>
        <v>20.2</v>
      </c>
      <c r="H391" s="21">
        <f t="shared" ref="H391" si="281">SUM(H384:H390)</f>
        <v>20.700000000000003</v>
      </c>
      <c r="I391" s="21">
        <f t="shared" ref="I391" si="282">SUM(I384:I390)</f>
        <v>81.12</v>
      </c>
      <c r="J391" s="21">
        <f t="shared" ref="J391" si="283">SUM(J384:J390)</f>
        <v>595.92999999999995</v>
      </c>
      <c r="K391" s="27"/>
      <c r="L391" s="21"/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4">SUM(G392:G394)</f>
        <v>0</v>
      </c>
      <c r="H395" s="21">
        <f t="shared" ref="H395" si="285">SUM(H392:H394)</f>
        <v>0</v>
      </c>
      <c r="I395" s="21">
        <f t="shared" ref="I395" si="286">SUM(I392:I394)</f>
        <v>0</v>
      </c>
      <c r="J395" s="21">
        <f t="shared" ref="J395" si="287">SUM(J392:J394)</f>
        <v>0</v>
      </c>
      <c r="K395" s="27"/>
      <c r="L395" s="21">
        <f t="shared" ref="L395" ca="1" si="288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9">SUM(G396:G404)</f>
        <v>0</v>
      </c>
      <c r="H405" s="21">
        <f t="shared" ref="H405" si="290">SUM(H396:H404)</f>
        <v>0</v>
      </c>
      <c r="I405" s="21">
        <f t="shared" ref="I405" si="291">SUM(I396:I404)</f>
        <v>0</v>
      </c>
      <c r="J405" s="21">
        <f t="shared" ref="J405" si="292">SUM(J396:J404)</f>
        <v>0</v>
      </c>
      <c r="K405" s="27"/>
      <c r="L405" s="21">
        <f t="shared" ref="L405" ca="1" si="293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4">SUM(G406:G409)</f>
        <v>0</v>
      </c>
      <c r="H410" s="21">
        <f t="shared" ref="H410" si="295">SUM(H406:H409)</f>
        <v>0</v>
      </c>
      <c r="I410" s="21">
        <f t="shared" ref="I410" si="296">SUM(I406:I409)</f>
        <v>0</v>
      </c>
      <c r="J410" s="21">
        <f t="shared" ref="J410" si="297">SUM(J406:J409)</f>
        <v>0</v>
      </c>
      <c r="K410" s="27"/>
      <c r="L410" s="21">
        <f t="shared" ref="L410" ca="1" si="298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9">SUM(G411:G416)</f>
        <v>0</v>
      </c>
      <c r="H417" s="21">
        <f t="shared" ref="H417" si="300">SUM(H411:H416)</f>
        <v>0</v>
      </c>
      <c r="I417" s="21">
        <f t="shared" ref="I417" si="301">SUM(I411:I416)</f>
        <v>0</v>
      </c>
      <c r="J417" s="21">
        <f t="shared" ref="J417" si="302">SUM(J411:J416)</f>
        <v>0</v>
      </c>
      <c r="K417" s="27"/>
      <c r="L417" s="21">
        <f t="shared" ref="L417" ca="1" si="303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4">SUM(G418:G423)</f>
        <v>0</v>
      </c>
      <c r="H424" s="21">
        <f t="shared" ref="H424" si="305">SUM(H418:H423)</f>
        <v>0</v>
      </c>
      <c r="I424" s="21">
        <f t="shared" ref="I424" si="306">SUM(I418:I423)</f>
        <v>0</v>
      </c>
      <c r="J424" s="21">
        <f t="shared" ref="J424" si="307">SUM(J418:J423)</f>
        <v>0</v>
      </c>
      <c r="K424" s="27"/>
      <c r="L424" s="21">
        <f t="shared" ref="L424" ca="1" si="308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565</v>
      </c>
      <c r="G425" s="34">
        <f t="shared" ref="G425" si="309">G391+G395+G405+G410+G417+G424</f>
        <v>20.2</v>
      </c>
      <c r="H425" s="34">
        <f t="shared" ref="H425" si="310">H391+H395+H405+H410+H417+H424</f>
        <v>20.700000000000003</v>
      </c>
      <c r="I425" s="34">
        <f t="shared" ref="I425" si="311">I391+I395+I405+I410+I417+I424</f>
        <v>81.12</v>
      </c>
      <c r="J425" s="34">
        <f t="shared" ref="J425" si="312">J391+J395+J405+J410+J417+J424</f>
        <v>595.92999999999995</v>
      </c>
      <c r="K425" s="35"/>
      <c r="L425" s="34">
        <f t="shared" ref="L425" ca="1" si="313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78</v>
      </c>
      <c r="F426" s="48">
        <v>153</v>
      </c>
      <c r="G426" s="48">
        <v>5.0999999999999996</v>
      </c>
      <c r="H426" s="48">
        <v>2.85</v>
      </c>
      <c r="I426" s="48">
        <v>31.96</v>
      </c>
      <c r="J426" s="48">
        <v>186.1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29</v>
      </c>
      <c r="E427" s="50" t="s">
        <v>93</v>
      </c>
      <c r="F427" s="51">
        <v>100</v>
      </c>
      <c r="G427" s="51">
        <v>7.2839999999999998</v>
      </c>
      <c r="H427" s="51">
        <v>11.79</v>
      </c>
      <c r="I427" s="51">
        <v>8.7379999999999995</v>
      </c>
      <c r="J427" s="51">
        <v>133.99</v>
      </c>
      <c r="K427" s="52">
        <v>279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70</v>
      </c>
      <c r="F428" s="51">
        <v>200</v>
      </c>
      <c r="G428" s="51">
        <v>0.34</v>
      </c>
      <c r="H428" s="51">
        <v>0.17</v>
      </c>
      <c r="I428" s="51">
        <v>11.48</v>
      </c>
      <c r="J428" s="51">
        <v>63.6</v>
      </c>
      <c r="K428" s="52" t="s">
        <v>60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52</v>
      </c>
      <c r="F429" s="51">
        <v>20</v>
      </c>
      <c r="G429" s="51">
        <v>1.52</v>
      </c>
      <c r="H429" s="51">
        <v>0.16</v>
      </c>
      <c r="I429" s="51">
        <v>9.84</v>
      </c>
      <c r="J429" s="51">
        <v>47</v>
      </c>
      <c r="K429" s="52" t="s">
        <v>60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49</v>
      </c>
      <c r="F430" s="51">
        <v>100</v>
      </c>
      <c r="G430" s="51">
        <v>0.8</v>
      </c>
      <c r="H430" s="51">
        <v>0.2</v>
      </c>
      <c r="I430" s="51">
        <v>8.1</v>
      </c>
      <c r="J430" s="51">
        <v>43</v>
      </c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573</v>
      </c>
      <c r="G433" s="21">
        <f t="shared" ref="G433" si="314">SUM(G426:G432)</f>
        <v>15.044</v>
      </c>
      <c r="H433" s="21">
        <f t="shared" ref="H433" si="315">SUM(H426:H432)</f>
        <v>15.169999999999998</v>
      </c>
      <c r="I433" s="21">
        <f t="shared" ref="I433" si="316">SUM(I426:I432)</f>
        <v>70.117999999999995</v>
      </c>
      <c r="J433" s="21">
        <f t="shared" ref="J433" si="317">SUM(J426:J432)</f>
        <v>473.69000000000005</v>
      </c>
      <c r="K433" s="27"/>
      <c r="L433" s="21"/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8">SUM(G434:G436)</f>
        <v>0</v>
      </c>
      <c r="H437" s="21">
        <f t="shared" ref="H437" si="319">SUM(H434:H436)</f>
        <v>0</v>
      </c>
      <c r="I437" s="21">
        <f t="shared" ref="I437" si="320">SUM(I434:I436)</f>
        <v>0</v>
      </c>
      <c r="J437" s="21">
        <f t="shared" ref="J437" si="321">SUM(J434:J436)</f>
        <v>0</v>
      </c>
      <c r="K437" s="27"/>
      <c r="L437" s="21">
        <f t="shared" ref="L437" ca="1" si="322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3">SUM(G438:G446)</f>
        <v>0</v>
      </c>
      <c r="H447" s="21">
        <f t="shared" ref="H447" si="324">SUM(H438:H446)</f>
        <v>0</v>
      </c>
      <c r="I447" s="21">
        <f t="shared" ref="I447" si="325">SUM(I438:I446)</f>
        <v>0</v>
      </c>
      <c r="J447" s="21">
        <f t="shared" ref="J447" si="326">SUM(J438:J446)</f>
        <v>0</v>
      </c>
      <c r="K447" s="27"/>
      <c r="L447" s="21">
        <f t="shared" ref="L447" ca="1" si="327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8">SUM(G448:G451)</f>
        <v>0</v>
      </c>
      <c r="H452" s="21">
        <f t="shared" ref="H452" si="329">SUM(H448:H451)</f>
        <v>0</v>
      </c>
      <c r="I452" s="21">
        <f t="shared" ref="I452" si="330">SUM(I448:I451)</f>
        <v>0</v>
      </c>
      <c r="J452" s="21">
        <f t="shared" ref="J452" si="331">SUM(J448:J451)</f>
        <v>0</v>
      </c>
      <c r="K452" s="27"/>
      <c r="L452" s="21">
        <f t="shared" ref="L452" ca="1" si="332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3">SUM(G453:G458)</f>
        <v>0</v>
      </c>
      <c r="H459" s="21">
        <f t="shared" ref="H459" si="334">SUM(H453:H458)</f>
        <v>0</v>
      </c>
      <c r="I459" s="21">
        <f t="shared" ref="I459" si="335">SUM(I453:I458)</f>
        <v>0</v>
      </c>
      <c r="J459" s="21">
        <f t="shared" ref="J459" si="336">SUM(J453:J458)</f>
        <v>0</v>
      </c>
      <c r="K459" s="27"/>
      <c r="L459" s="21">
        <f t="shared" ref="L459" ca="1" si="33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8">SUM(G460:G465)</f>
        <v>0</v>
      </c>
      <c r="H466" s="21">
        <f t="shared" ref="H466" si="339">SUM(H460:H465)</f>
        <v>0</v>
      </c>
      <c r="I466" s="21">
        <f t="shared" ref="I466" si="340">SUM(I460:I465)</f>
        <v>0</v>
      </c>
      <c r="J466" s="21">
        <f t="shared" ref="J466" si="341">SUM(J460:J465)</f>
        <v>0</v>
      </c>
      <c r="K466" s="27"/>
      <c r="L466" s="21">
        <f t="shared" ref="L466" ca="1" si="342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573</v>
      </c>
      <c r="G467" s="34">
        <f t="shared" ref="G467" si="343">G433+G437+G447+G452+G459+G466</f>
        <v>15.044</v>
      </c>
      <c r="H467" s="34">
        <f t="shared" ref="H467" si="344">H433+H437+H447+H452+H459+H466</f>
        <v>15.169999999999998</v>
      </c>
      <c r="I467" s="34">
        <f t="shared" ref="I467" si="345">I433+I437+I447+I452+I459+I466</f>
        <v>70.117999999999995</v>
      </c>
      <c r="J467" s="34">
        <f t="shared" ref="J467" si="346">J433+J437+J447+J452+J459+J466</f>
        <v>473.69000000000005</v>
      </c>
      <c r="K467" s="35"/>
      <c r="L467" s="34">
        <f t="shared" ref="L467" ca="1" si="347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94</v>
      </c>
      <c r="F468" s="48">
        <v>200</v>
      </c>
      <c r="G468" s="48">
        <v>16.03</v>
      </c>
      <c r="H468" s="48">
        <v>18.16</v>
      </c>
      <c r="I468" s="48">
        <v>46.91</v>
      </c>
      <c r="J468" s="48">
        <v>415.89</v>
      </c>
      <c r="K468" s="49">
        <v>265</v>
      </c>
      <c r="L468" s="48"/>
    </row>
    <row r="469" spans="1:12" ht="14.4" x14ac:dyDescent="0.3">
      <c r="A469" s="25"/>
      <c r="B469" s="16"/>
      <c r="C469" s="11"/>
      <c r="D469" s="6" t="s">
        <v>27</v>
      </c>
      <c r="E469" s="50" t="s">
        <v>71</v>
      </c>
      <c r="F469" s="51">
        <v>60</v>
      </c>
      <c r="G469" s="51">
        <v>0.79</v>
      </c>
      <c r="H469" s="51">
        <v>1.95</v>
      </c>
      <c r="I469" s="51">
        <v>3.88</v>
      </c>
      <c r="J469" s="51">
        <v>36.24</v>
      </c>
      <c r="K469" s="52">
        <v>45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72</v>
      </c>
      <c r="F470" s="51">
        <v>200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52</v>
      </c>
      <c r="F471" s="51">
        <v>25</v>
      </c>
      <c r="G471" s="51">
        <v>1.9</v>
      </c>
      <c r="H471" s="51">
        <v>0.2</v>
      </c>
      <c r="I471" s="51">
        <v>12.3</v>
      </c>
      <c r="J471" s="51">
        <v>59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66</v>
      </c>
      <c r="E473" s="50" t="s">
        <v>58</v>
      </c>
      <c r="F473" s="51">
        <v>20</v>
      </c>
      <c r="G473" s="51">
        <v>1.32</v>
      </c>
      <c r="H473" s="51">
        <v>0.24</v>
      </c>
      <c r="I473" s="51">
        <v>7.92</v>
      </c>
      <c r="J473" s="51">
        <v>40</v>
      </c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48">SUM(G468:G474)</f>
        <v>20.149999999999999</v>
      </c>
      <c r="H475" s="21">
        <f t="shared" ref="H475" si="349">SUM(H468:H474)</f>
        <v>20.609999999999996</v>
      </c>
      <c r="I475" s="21">
        <f t="shared" ref="I475" si="350">SUM(I468:I474)</f>
        <v>82</v>
      </c>
      <c r="J475" s="21">
        <f t="shared" ref="J475" si="351">SUM(J468:J474)</f>
        <v>596.13</v>
      </c>
      <c r="K475" s="27"/>
      <c r="L475" s="21"/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2">SUM(G476:G478)</f>
        <v>0</v>
      </c>
      <c r="H479" s="21">
        <f t="shared" ref="H479" si="353">SUM(H476:H478)</f>
        <v>0</v>
      </c>
      <c r="I479" s="21">
        <f t="shared" ref="I479" si="354">SUM(I476:I478)</f>
        <v>0</v>
      </c>
      <c r="J479" s="21">
        <f t="shared" ref="J479" si="355">SUM(J476:J478)</f>
        <v>0</v>
      </c>
      <c r="K479" s="27"/>
      <c r="L479" s="21">
        <f t="shared" ref="L479" ca="1" si="356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7">SUM(G480:G488)</f>
        <v>0</v>
      </c>
      <c r="H489" s="21">
        <f t="shared" ref="H489" si="358">SUM(H480:H488)</f>
        <v>0</v>
      </c>
      <c r="I489" s="21">
        <f t="shared" ref="I489" si="359">SUM(I480:I488)</f>
        <v>0</v>
      </c>
      <c r="J489" s="21">
        <f t="shared" ref="J489" si="360">SUM(J480:J488)</f>
        <v>0</v>
      </c>
      <c r="K489" s="27"/>
      <c r="L489" s="21">
        <f t="shared" ref="L489" ca="1" si="361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2">SUM(G490:G493)</f>
        <v>0</v>
      </c>
      <c r="H494" s="21">
        <f t="shared" ref="H494" si="363">SUM(H490:H493)</f>
        <v>0</v>
      </c>
      <c r="I494" s="21">
        <f t="shared" ref="I494" si="364">SUM(I490:I493)</f>
        <v>0</v>
      </c>
      <c r="J494" s="21">
        <f t="shared" ref="J494" si="365">SUM(J490:J493)</f>
        <v>0</v>
      </c>
      <c r="K494" s="27"/>
      <c r="L494" s="21">
        <f t="shared" ref="L494" ca="1" si="366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7">SUM(G495:G500)</f>
        <v>0</v>
      </c>
      <c r="H501" s="21">
        <f t="shared" ref="H501" si="368">SUM(H495:H500)</f>
        <v>0</v>
      </c>
      <c r="I501" s="21">
        <f t="shared" ref="I501" si="369">SUM(I495:I500)</f>
        <v>0</v>
      </c>
      <c r="J501" s="21">
        <f t="shared" ref="J501" si="370">SUM(J495:J500)</f>
        <v>0</v>
      </c>
      <c r="K501" s="27"/>
      <c r="L501" s="21">
        <f t="shared" ref="L501" ca="1" si="371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2">SUM(G502:G507)</f>
        <v>0</v>
      </c>
      <c r="H508" s="21">
        <f t="shared" ref="H508" si="373">SUM(H502:H507)</f>
        <v>0</v>
      </c>
      <c r="I508" s="21">
        <f t="shared" ref="I508" si="374">SUM(I502:I507)</f>
        <v>0</v>
      </c>
      <c r="J508" s="21">
        <f t="shared" ref="J508" si="375">SUM(J502:J507)</f>
        <v>0</v>
      </c>
      <c r="K508" s="27"/>
      <c r="L508" s="21">
        <f t="shared" ref="L508" ca="1" si="376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505</v>
      </c>
      <c r="G509" s="34">
        <f t="shared" ref="G509" si="377">G475+G479+G489+G494+G501+G508</f>
        <v>20.149999999999999</v>
      </c>
      <c r="H509" s="34">
        <f t="shared" ref="H509" si="378">H475+H479+H489+H494+H501+H508</f>
        <v>20.609999999999996</v>
      </c>
      <c r="I509" s="34">
        <f t="shared" ref="I509" si="379">I475+I479+I489+I494+I501+I508</f>
        <v>82</v>
      </c>
      <c r="J509" s="34">
        <f t="shared" ref="J509" si="380">J475+J479+J489+J494+J501+J508</f>
        <v>596.13</v>
      </c>
      <c r="K509" s="35"/>
      <c r="L509" s="34">
        <f t="shared" ref="L509" ca="1" si="381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73</v>
      </c>
      <c r="F510" s="48">
        <v>150</v>
      </c>
      <c r="G510" s="48">
        <v>3.0649999999999999</v>
      </c>
      <c r="H510" s="48">
        <v>4.8019999999999996</v>
      </c>
      <c r="I510" s="48">
        <v>20.439</v>
      </c>
      <c r="J510" s="48">
        <v>140</v>
      </c>
      <c r="K510" s="49">
        <v>312</v>
      </c>
      <c r="L510" s="48"/>
    </row>
    <row r="511" spans="1:12" ht="14.4" x14ac:dyDescent="0.3">
      <c r="A511" s="25"/>
      <c r="B511" s="16"/>
      <c r="C511" s="11"/>
      <c r="D511" s="6" t="s">
        <v>29</v>
      </c>
      <c r="E511" s="50" t="s">
        <v>95</v>
      </c>
      <c r="F511" s="51">
        <v>100</v>
      </c>
      <c r="G511" s="51">
        <v>9.1050000000000004</v>
      </c>
      <c r="H511" s="51">
        <v>10.1</v>
      </c>
      <c r="I511" s="51">
        <v>12.19</v>
      </c>
      <c r="J511" s="51">
        <v>146.52000000000001</v>
      </c>
      <c r="K511" s="52">
        <v>234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74</v>
      </c>
      <c r="F512" s="51">
        <v>200</v>
      </c>
      <c r="G512" s="51">
        <v>4.08</v>
      </c>
      <c r="H512" s="51">
        <v>3.54</v>
      </c>
      <c r="I512" s="51">
        <v>17.579999999999998</v>
      </c>
      <c r="J512" s="51">
        <v>120.96</v>
      </c>
      <c r="K512" s="52">
        <v>382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52</v>
      </c>
      <c r="F513" s="51">
        <v>20</v>
      </c>
      <c r="G513" s="51">
        <v>1.52</v>
      </c>
      <c r="H513" s="51">
        <v>0.16</v>
      </c>
      <c r="I513" s="51">
        <v>9.84</v>
      </c>
      <c r="J513" s="51">
        <v>47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75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 t="s">
        <v>57</v>
      </c>
      <c r="E515" s="50" t="s">
        <v>58</v>
      </c>
      <c r="F515" s="51">
        <v>30</v>
      </c>
      <c r="G515" s="51">
        <v>1.98</v>
      </c>
      <c r="H515" s="51">
        <v>0.36</v>
      </c>
      <c r="I515" s="51">
        <v>11.88</v>
      </c>
      <c r="J515" s="51">
        <v>59.4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600</v>
      </c>
      <c r="G517" s="21">
        <f t="shared" ref="G517" si="382">SUM(G510:G516)</f>
        <v>20.149999999999999</v>
      </c>
      <c r="H517" s="21">
        <f t="shared" ref="H517" si="383">SUM(H510:H516)</f>
        <v>19.361999999999998</v>
      </c>
      <c r="I517" s="21">
        <f t="shared" ref="I517" si="384">SUM(I510:I516)</f>
        <v>81.728999999999985</v>
      </c>
      <c r="J517" s="21">
        <f t="shared" ref="J517" si="385">SUM(J510:J516)</f>
        <v>560.88</v>
      </c>
      <c r="K517" s="27"/>
      <c r="L517" s="21"/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6">SUM(G518:G520)</f>
        <v>0</v>
      </c>
      <c r="H521" s="21">
        <f t="shared" ref="H521" si="387">SUM(H518:H520)</f>
        <v>0</v>
      </c>
      <c r="I521" s="21">
        <f t="shared" ref="I521" si="388">SUM(I518:I520)</f>
        <v>0</v>
      </c>
      <c r="J521" s="21">
        <f t="shared" ref="J521" si="389">SUM(J518:J520)</f>
        <v>0</v>
      </c>
      <c r="K521" s="27"/>
      <c r="L521" s="21"/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0">SUM(G522:G530)</f>
        <v>0</v>
      </c>
      <c r="H531" s="21">
        <f t="shared" ref="H531" si="391">SUM(H522:H530)</f>
        <v>0</v>
      </c>
      <c r="I531" s="21">
        <f t="shared" ref="I531" si="392">SUM(I522:I530)</f>
        <v>0</v>
      </c>
      <c r="J531" s="21">
        <f t="shared" ref="J531" si="393">SUM(J522:J530)</f>
        <v>0</v>
      </c>
      <c r="K531" s="27"/>
      <c r="L531" s="21">
        <f t="shared" ref="L531" ca="1" si="394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5">SUM(G532:G535)</f>
        <v>0</v>
      </c>
      <c r="H536" s="21">
        <f t="shared" ref="H536" si="396">SUM(H532:H535)</f>
        <v>0</v>
      </c>
      <c r="I536" s="21">
        <f t="shared" ref="I536" si="397">SUM(I532:I535)</f>
        <v>0</v>
      </c>
      <c r="J536" s="21">
        <f t="shared" ref="J536" si="398">SUM(J532:J535)</f>
        <v>0</v>
      </c>
      <c r="K536" s="27"/>
      <c r="L536" s="21">
        <f t="shared" ref="L536" ca="1" si="399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0">SUM(G537:G542)</f>
        <v>0</v>
      </c>
      <c r="H543" s="21">
        <f t="shared" ref="H543" si="401">SUM(H537:H542)</f>
        <v>0</v>
      </c>
      <c r="I543" s="21">
        <f t="shared" ref="I543" si="402">SUM(I537:I542)</f>
        <v>0</v>
      </c>
      <c r="J543" s="21">
        <f t="shared" ref="J543" si="403">SUM(J537:J542)</f>
        <v>0</v>
      </c>
      <c r="K543" s="27"/>
      <c r="L543" s="21">
        <f t="shared" ref="L543" ca="1" si="404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5">SUM(G544:G549)</f>
        <v>0</v>
      </c>
      <c r="H550" s="21">
        <f t="shared" ref="H550" si="406">SUM(H544:H549)</f>
        <v>0</v>
      </c>
      <c r="I550" s="21">
        <f t="shared" ref="I550" si="407">SUM(I544:I549)</f>
        <v>0</v>
      </c>
      <c r="J550" s="21">
        <f t="shared" ref="J550" si="408">SUM(J544:J549)</f>
        <v>0</v>
      </c>
      <c r="K550" s="27"/>
      <c r="L550" s="21">
        <f t="shared" ref="L550" ca="1" si="409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600</v>
      </c>
      <c r="G551" s="34">
        <f t="shared" ref="G551" si="410">G517+G521+G531+G536+G543+G550</f>
        <v>20.149999999999999</v>
      </c>
      <c r="H551" s="34">
        <f t="shared" ref="H551" si="411">H517+H521+H531+H536+H543+H550</f>
        <v>19.361999999999998</v>
      </c>
      <c r="I551" s="34">
        <f t="shared" ref="I551" si="412">I517+I521+I531+I536+I543+I550</f>
        <v>81.728999999999985</v>
      </c>
      <c r="J551" s="34">
        <f t="shared" ref="J551" si="413">J517+J521+J531+J536+J543+J550</f>
        <v>560.88</v>
      </c>
      <c r="K551" s="35"/>
      <c r="L551" s="34">
        <f t="shared" ref="L551" ca="1" si="414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5">SUM(G552:G558)</f>
        <v>0</v>
      </c>
      <c r="H559" s="21">
        <f t="shared" ref="H559" si="416">SUM(H552:H558)</f>
        <v>0</v>
      </c>
      <c r="I559" s="21">
        <f t="shared" ref="I559" si="417">SUM(I552:I558)</f>
        <v>0</v>
      </c>
      <c r="J559" s="21">
        <f t="shared" ref="J559" si="418">SUM(J552:J558)</f>
        <v>0</v>
      </c>
      <c r="K559" s="27"/>
      <c r="L559" s="21">
        <f t="shared" ref="L559" si="419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0">SUM(G560:G562)</f>
        <v>0</v>
      </c>
      <c r="H563" s="21">
        <f t="shared" ref="H563" si="421">SUM(H560:H562)</f>
        <v>0</v>
      </c>
      <c r="I563" s="21">
        <f t="shared" ref="I563" si="422">SUM(I560:I562)</f>
        <v>0</v>
      </c>
      <c r="J563" s="21">
        <f t="shared" ref="J563" si="423">SUM(J560:J562)</f>
        <v>0</v>
      </c>
      <c r="K563" s="27"/>
      <c r="L563" s="21">
        <f t="shared" ref="L563" ca="1" si="424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5">SUM(G564:G572)</f>
        <v>0</v>
      </c>
      <c r="H573" s="21">
        <f t="shared" ref="H573" si="426">SUM(H564:H572)</f>
        <v>0</v>
      </c>
      <c r="I573" s="21">
        <f t="shared" ref="I573" si="427">SUM(I564:I572)</f>
        <v>0</v>
      </c>
      <c r="J573" s="21">
        <f t="shared" ref="J573" si="428">SUM(J564:J572)</f>
        <v>0</v>
      </c>
      <c r="K573" s="27"/>
      <c r="L573" s="21">
        <f t="shared" ref="L573" ca="1" si="429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0">SUM(G574:G577)</f>
        <v>0</v>
      </c>
      <c r="H578" s="21">
        <f t="shared" ref="H578" si="431">SUM(H574:H577)</f>
        <v>0</v>
      </c>
      <c r="I578" s="21">
        <f t="shared" ref="I578" si="432">SUM(I574:I577)</f>
        <v>0</v>
      </c>
      <c r="J578" s="21">
        <f t="shared" ref="J578" si="433">SUM(J574:J577)</f>
        <v>0</v>
      </c>
      <c r="K578" s="27"/>
      <c r="L578" s="21">
        <f t="shared" ref="L578" ca="1" si="434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5">SUM(G579:G584)</f>
        <v>0</v>
      </c>
      <c r="H585" s="21">
        <f t="shared" ref="H585" si="436">SUM(H579:H584)</f>
        <v>0</v>
      </c>
      <c r="I585" s="21">
        <f t="shared" ref="I585" si="437">SUM(I579:I584)</f>
        <v>0</v>
      </c>
      <c r="J585" s="21">
        <f t="shared" ref="J585" si="438">SUM(J579:J584)</f>
        <v>0</v>
      </c>
      <c r="K585" s="27"/>
      <c r="L585" s="21">
        <f t="shared" ref="L585" ca="1" si="439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0">SUM(G586:G591)</f>
        <v>0</v>
      </c>
      <c r="H592" s="21">
        <f t="shared" ref="H592" si="441">SUM(H586:H591)</f>
        <v>0</v>
      </c>
      <c r="I592" s="21">
        <f t="shared" ref="I592" si="442">SUM(I586:I591)</f>
        <v>0</v>
      </c>
      <c r="J592" s="21">
        <f t="shared" ref="J592" si="443">SUM(J586:J591)</f>
        <v>0</v>
      </c>
      <c r="K592" s="27"/>
      <c r="L592" s="21">
        <f t="shared" ref="L592" ca="1" si="444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45">G559+G563+G573+G578+G585+G592</f>
        <v>0</v>
      </c>
      <c r="H593" s="40">
        <f t="shared" ref="H593" si="446">H559+H563+H573+H578+H585+H592</f>
        <v>0</v>
      </c>
      <c r="I593" s="40">
        <f t="shared" ref="I593" si="447">I559+I563+I573+I578+I585+I592</f>
        <v>0</v>
      </c>
      <c r="J593" s="40">
        <f t="shared" ref="J593" si="448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551.33333333333337</v>
      </c>
      <c r="G594" s="42">
        <f t="shared" ref="G594:L594" si="449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18.84866666666667</v>
      </c>
      <c r="H594" s="42">
        <f t="shared" si="449"/>
        <v>18.876333333333328</v>
      </c>
      <c r="I594" s="42">
        <f t="shared" si="449"/>
        <v>79.935583333333341</v>
      </c>
      <c r="J594" s="42">
        <f t="shared" si="449"/>
        <v>547.9141666666668</v>
      </c>
      <c r="K594" s="42"/>
      <c r="L594" s="42" t="e">
        <f t="shared" ca="1" si="449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2023-10-14T07:48:37Z</cp:lastPrinted>
  <dcterms:created xsi:type="dcterms:W3CDTF">2022-05-16T14:23:56Z</dcterms:created>
  <dcterms:modified xsi:type="dcterms:W3CDTF">2023-10-15T19:03:23Z</dcterms:modified>
</cp:coreProperties>
</file>