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300"/>
  </bookViews>
  <sheets>
    <sheet name=" 7-10" sheetId="18" r:id="rId1"/>
  </sheets>
  <definedNames>
    <definedName name="_xlnm.Print_Area" localSheetId="0">' 7-10'!$A$1:$U$186</definedName>
  </definedNames>
  <calcPr calcId="125725"/>
</workbook>
</file>

<file path=xl/calcChain.xml><?xml version="1.0" encoding="utf-8"?>
<calcChain xmlns="http://schemas.openxmlformats.org/spreadsheetml/2006/main">
  <c r="D138" i="18"/>
  <c r="C94" l="1"/>
  <c r="D94"/>
  <c r="D34"/>
  <c r="C19"/>
  <c r="C20" s="1"/>
  <c r="D184" l="1"/>
  <c r="G19"/>
  <c r="E184" l="1"/>
  <c r="F184"/>
  <c r="G184"/>
  <c r="H184"/>
  <c r="I184"/>
  <c r="J184"/>
  <c r="K184"/>
  <c r="L184"/>
  <c r="M184"/>
  <c r="N184"/>
  <c r="O184"/>
  <c r="P184"/>
  <c r="Q184"/>
  <c r="R184"/>
  <c r="S184"/>
  <c r="T184"/>
  <c r="U184"/>
  <c r="D153"/>
  <c r="G153"/>
  <c r="G108" l="1"/>
  <c r="E34" l="1"/>
  <c r="F34"/>
  <c r="G34"/>
  <c r="H34"/>
  <c r="I34"/>
  <c r="J34"/>
  <c r="K34"/>
  <c r="L34"/>
  <c r="M34"/>
  <c r="N34"/>
  <c r="O34"/>
  <c r="P34"/>
  <c r="Q34"/>
  <c r="R34"/>
  <c r="S34"/>
  <c r="T34"/>
  <c r="U34"/>
  <c r="F19"/>
  <c r="U19"/>
  <c r="T19"/>
  <c r="S19"/>
  <c r="R19"/>
  <c r="Q19"/>
  <c r="P19"/>
  <c r="O19"/>
  <c r="N19"/>
  <c r="M19"/>
  <c r="L19"/>
  <c r="K19"/>
  <c r="J19"/>
  <c r="I19"/>
  <c r="H19"/>
  <c r="E19"/>
  <c r="D19"/>
  <c r="E168"/>
  <c r="F168"/>
  <c r="G168"/>
  <c r="H168"/>
  <c r="I168"/>
  <c r="J168"/>
  <c r="K168"/>
  <c r="L168"/>
  <c r="M168"/>
  <c r="N168"/>
  <c r="O168"/>
  <c r="P168"/>
  <c r="Q168"/>
  <c r="R168"/>
  <c r="S168"/>
  <c r="T168"/>
  <c r="U168"/>
  <c r="D168"/>
  <c r="E153"/>
  <c r="F153"/>
  <c r="H153"/>
  <c r="I153"/>
  <c r="J153"/>
  <c r="K153"/>
  <c r="L153"/>
  <c r="M153"/>
  <c r="N153"/>
  <c r="O153"/>
  <c r="P153"/>
  <c r="Q153"/>
  <c r="R153"/>
  <c r="S153"/>
  <c r="T153"/>
  <c r="U153"/>
  <c r="E50"/>
  <c r="F50"/>
  <c r="G50"/>
  <c r="H50"/>
  <c r="I50"/>
  <c r="J50"/>
  <c r="K50"/>
  <c r="L50"/>
  <c r="M50"/>
  <c r="N50"/>
  <c r="O50"/>
  <c r="P50"/>
  <c r="Q50"/>
  <c r="R50"/>
  <c r="S50"/>
  <c r="T50"/>
  <c r="U50"/>
  <c r="D50"/>
  <c r="E65"/>
  <c r="F65"/>
  <c r="G65"/>
  <c r="H65"/>
  <c r="I65"/>
  <c r="J65"/>
  <c r="K65"/>
  <c r="L65"/>
  <c r="M65"/>
  <c r="N65"/>
  <c r="O65"/>
  <c r="P65"/>
  <c r="Q65"/>
  <c r="R65"/>
  <c r="S65"/>
  <c r="T65"/>
  <c r="U65"/>
  <c r="D65"/>
  <c r="E79"/>
  <c r="F79"/>
  <c r="G79"/>
  <c r="H79"/>
  <c r="I79"/>
  <c r="J79"/>
  <c r="K79"/>
  <c r="L79"/>
  <c r="M79"/>
  <c r="N79"/>
  <c r="O79"/>
  <c r="P79"/>
  <c r="Q79"/>
  <c r="R79"/>
  <c r="S79"/>
  <c r="T79"/>
  <c r="U79"/>
  <c r="D79"/>
  <c r="E94"/>
  <c r="F94"/>
  <c r="G94"/>
  <c r="H94"/>
  <c r="I94"/>
  <c r="J94"/>
  <c r="K94"/>
  <c r="L94"/>
  <c r="M94"/>
  <c r="N94"/>
  <c r="O94"/>
  <c r="P94"/>
  <c r="Q94"/>
  <c r="R94"/>
  <c r="S94"/>
  <c r="T94"/>
  <c r="U94"/>
  <c r="E108"/>
  <c r="F108"/>
  <c r="H108"/>
  <c r="I108"/>
  <c r="J108"/>
  <c r="K108"/>
  <c r="L108"/>
  <c r="M108"/>
  <c r="N108"/>
  <c r="O108"/>
  <c r="P108"/>
  <c r="Q108"/>
  <c r="R108"/>
  <c r="S108"/>
  <c r="T108"/>
  <c r="U108"/>
  <c r="D108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D123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C66"/>
  <c r="C51" l="1"/>
  <c r="G95" l="1"/>
  <c r="G185"/>
  <c r="D185"/>
  <c r="C185"/>
  <c r="C169" l="1"/>
  <c r="E124" l="1"/>
  <c r="F124"/>
  <c r="G124"/>
  <c r="H124"/>
  <c r="I124"/>
  <c r="J124"/>
  <c r="K124"/>
  <c r="L124"/>
  <c r="M124"/>
  <c r="N124"/>
  <c r="O124"/>
  <c r="P124"/>
  <c r="Q124"/>
  <c r="R124"/>
  <c r="S124"/>
  <c r="T124"/>
  <c r="U124"/>
  <c r="D124"/>
  <c r="C95"/>
  <c r="D95"/>
  <c r="C80"/>
  <c r="D80"/>
  <c r="D20"/>
  <c r="C124" l="1"/>
  <c r="D109" l="1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C109"/>
  <c r="H139" l="1"/>
  <c r="G139"/>
  <c r="F139"/>
  <c r="E139"/>
  <c r="D139"/>
  <c r="C139"/>
  <c r="D35" l="1"/>
  <c r="E35"/>
  <c r="F35"/>
  <c r="G35"/>
  <c r="H35"/>
  <c r="I35"/>
  <c r="J35"/>
  <c r="K35"/>
  <c r="L35"/>
  <c r="M35"/>
  <c r="N35"/>
  <c r="O35"/>
  <c r="P35"/>
  <c r="Q35"/>
  <c r="R35"/>
  <c r="S35"/>
  <c r="T35"/>
  <c r="U35"/>
  <c r="C35"/>
  <c r="D51" l="1"/>
  <c r="E185" l="1"/>
  <c r="F185"/>
  <c r="H185"/>
  <c r="I185"/>
  <c r="J185"/>
  <c r="K185"/>
  <c r="L185"/>
  <c r="M185"/>
  <c r="N185"/>
  <c r="O185"/>
  <c r="P185"/>
  <c r="Q185"/>
  <c r="R185"/>
  <c r="S185"/>
  <c r="T185"/>
  <c r="U185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D154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C154"/>
  <c r="C199" s="1"/>
  <c r="I139"/>
  <c r="J139"/>
  <c r="K139"/>
  <c r="L139"/>
  <c r="M139"/>
  <c r="N139"/>
  <c r="O139"/>
  <c r="P139"/>
  <c r="Q139"/>
  <c r="R139"/>
  <c r="S139"/>
  <c r="T139"/>
  <c r="U139"/>
  <c r="E95"/>
  <c r="F95"/>
  <c r="H95"/>
  <c r="I95"/>
  <c r="J95"/>
  <c r="K95"/>
  <c r="L95"/>
  <c r="M95"/>
  <c r="N95"/>
  <c r="O95"/>
  <c r="P95"/>
  <c r="Q95"/>
  <c r="R95"/>
  <c r="S95"/>
  <c r="T95"/>
  <c r="U95"/>
  <c r="E80"/>
  <c r="F80"/>
  <c r="G80"/>
  <c r="H80"/>
  <c r="I80"/>
  <c r="J80"/>
  <c r="K80"/>
  <c r="L80"/>
  <c r="M80"/>
  <c r="N80"/>
  <c r="O80"/>
  <c r="P80"/>
  <c r="Q80"/>
  <c r="R80"/>
  <c r="S80"/>
  <c r="T80"/>
  <c r="U80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E51"/>
  <c r="F51"/>
  <c r="G51"/>
  <c r="H51"/>
  <c r="I51"/>
  <c r="J51"/>
  <c r="K51"/>
  <c r="L51"/>
  <c r="M51"/>
  <c r="N51"/>
  <c r="O51"/>
  <c r="P51"/>
  <c r="Q51"/>
  <c r="R51"/>
  <c r="S51"/>
  <c r="T51"/>
  <c r="U51"/>
  <c r="E20"/>
  <c r="F20"/>
  <c r="G20"/>
  <c r="H20"/>
  <c r="I20"/>
  <c r="J20"/>
  <c r="K20"/>
  <c r="L20"/>
  <c r="M20"/>
  <c r="N20"/>
  <c r="O20"/>
  <c r="P20"/>
  <c r="Q20"/>
  <c r="R20"/>
  <c r="S20"/>
  <c r="T20"/>
  <c r="U20"/>
  <c r="F192" l="1"/>
  <c r="C192"/>
  <c r="D192"/>
  <c r="K192"/>
  <c r="K193" s="1"/>
  <c r="E192"/>
  <c r="S192"/>
  <c r="S193" s="1"/>
  <c r="Q192"/>
  <c r="Q193" s="1"/>
  <c r="O192"/>
  <c r="O193" s="1"/>
  <c r="M192"/>
  <c r="M193" s="1"/>
  <c r="I192"/>
  <c r="I193" s="1"/>
  <c r="G192"/>
  <c r="G193" s="1"/>
  <c r="T192"/>
  <c r="T193" s="1"/>
  <c r="R192"/>
  <c r="R193" s="1"/>
  <c r="P192"/>
  <c r="P193" s="1"/>
  <c r="N192"/>
  <c r="N193" s="1"/>
  <c r="L192"/>
  <c r="L193" s="1"/>
  <c r="J192"/>
  <c r="J193" s="1"/>
  <c r="H192"/>
  <c r="H193" s="1"/>
  <c r="D194" l="1"/>
  <c r="F193"/>
  <c r="E194"/>
  <c r="E193"/>
  <c r="D193"/>
  <c r="C193"/>
</calcChain>
</file>

<file path=xl/sharedStrings.xml><?xml version="1.0" encoding="utf-8"?>
<sst xmlns="http://schemas.openxmlformats.org/spreadsheetml/2006/main" count="792" uniqueCount="138">
  <si>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</si>
  <si>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</si>
  <si>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</si>
  <si>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</si>
  <si>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</si>
  <si>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</si>
  <si>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</si>
  <si>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</si>
  <si>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</si>
  <si>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</si>
  <si>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</si>
  <si>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</si>
  <si>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</si>
  <si>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</si>
  <si>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</si>
  <si>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</si>
  <si>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</si>
  <si>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</si>
  <si>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</si>
  <si>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</si>
  <si>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</si>
  <si>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</si>
  <si>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</si>
  <si>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</si>
  <si>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</si>
  <si>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</si>
  <si>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</si>
  <si>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</si>
  <si>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</si>
  <si>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</si>
  <si>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</si>
  <si>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</si>
  <si>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</si>
  <si>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</si>
  <si>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54-21гн-2020</t>
  </si>
  <si>
    <t>Среда, 1 неделя</t>
  </si>
  <si>
    <t>54-13з-2020</t>
  </si>
  <si>
    <t>54-1г-2020</t>
  </si>
  <si>
    <t>Макароны отварные</t>
  </si>
  <si>
    <t xml:space="preserve">54-2м-2020 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</si>
  <si>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</si>
  <si>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</si>
  <si>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</si>
  <si>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</si>
  <si>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</si>
  <si>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</si>
  <si>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</si>
  <si>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</si>
  <si>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Суббота, 1 неделя</t>
  </si>
  <si>
    <t>54-16з-2020</t>
  </si>
  <si>
    <t>Винегрет с растительным маслом</t>
  </si>
  <si>
    <t>Кофейный напиток с молоком</t>
  </si>
  <si>
    <t>Понедельник, 2 неделя</t>
  </si>
  <si>
    <t>Вторник, 2 неделя</t>
  </si>
  <si>
    <t>54-12м-2020</t>
  </si>
  <si>
    <t>Среда, 2 неделя</t>
  </si>
  <si>
    <t>Четверг, 2 неделя</t>
  </si>
  <si>
    <t>Пятница, 2 неделя</t>
  </si>
  <si>
    <t>Суббота, 2 неделя</t>
  </si>
  <si>
    <t>54-7р-2020</t>
  </si>
  <si>
    <t>Рыба припущенная в молоко</t>
  </si>
  <si>
    <t>Салат из свеклы отварной с растительным маслом</t>
  </si>
  <si>
    <t>150/50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</si>
  <si>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</si>
  <si>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</si>
  <si>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</si>
  <si>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</si>
  <si>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</si>
  <si>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6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</si>
  <si>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</si>
  <si>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</si>
  <si>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</si>
  <si>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</si>
  <si>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</si>
  <si>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12 день, 2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</si>
  <si>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</si>
  <si>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</si>
  <si>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</si>
  <si>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</si>
  <si>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</si>
  <si>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</si>
  <si>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</si>
  <si>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</si>
  <si>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</si>
  <si>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</si>
  <si>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</si>
  <si>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Горячий завтрак</t>
  </si>
  <si>
    <t>СОГЛАСОВАНО</t>
  </si>
  <si>
    <t>УТВЕРЖДЕНО</t>
  </si>
  <si>
    <t>70/30</t>
  </si>
  <si>
    <t>Суп картофельный с вермишелью</t>
  </si>
  <si>
    <t>Булочка ванильная</t>
  </si>
  <si>
    <t>54-4г-2020</t>
  </si>
  <si>
    <t>Каша гречневая рассыпчатая</t>
  </si>
  <si>
    <t>7-10</t>
  </si>
  <si>
    <t>7-10 лет</t>
  </si>
  <si>
    <t>Сушка простая</t>
  </si>
  <si>
    <t>54-7з-2020</t>
  </si>
  <si>
    <t>Салат из белокочанной капусты с растительным маслом</t>
  </si>
  <si>
    <t>№Т/К 41</t>
  </si>
  <si>
    <t>Салат из моркови с сахаром и растительным маслом</t>
  </si>
  <si>
    <t>Фрукт (яблоко, банан, апельсин)</t>
  </si>
  <si>
    <t>Птица тушеная</t>
  </si>
  <si>
    <t>Т/к №290</t>
  </si>
  <si>
    <t>54-9з-2020</t>
  </si>
  <si>
    <t>Салат из белокочанной капусты с морковью, яблоками и растительным маслом</t>
  </si>
  <si>
    <t>Чай с сахаром и яблоком</t>
  </si>
  <si>
    <t>Т/к №430</t>
  </si>
  <si>
    <t>54-11з-2020</t>
  </si>
  <si>
    <t>Салат из моркови с яблоками с растительным маслом</t>
  </si>
  <si>
    <t>Плов с куринными грудками</t>
  </si>
  <si>
    <t>54-10В</t>
  </si>
  <si>
    <t xml:space="preserve">Гуляш из говядины </t>
  </si>
  <si>
    <t>60/40</t>
  </si>
  <si>
    <t>54-1т-2020</t>
  </si>
  <si>
    <t xml:space="preserve">Запеканка из творога </t>
  </si>
  <si>
    <t>Молоко сгущенное с сахаром</t>
  </si>
  <si>
    <t>80/30</t>
  </si>
  <si>
    <t xml:space="preserve">Треугольник П/Ф </t>
  </si>
  <si>
    <t>"Ёжики" мясные 2 шт</t>
  </si>
  <si>
    <t>т/к №296</t>
  </si>
  <si>
    <t>т/к №410</t>
  </si>
  <si>
    <t>54-1хн-2020</t>
  </si>
  <si>
    <t>Компот из смеси сухофруктов</t>
  </si>
  <si>
    <t>№Т/К 272</t>
  </si>
  <si>
    <t xml:space="preserve">Котлета мясная с соусом </t>
  </si>
  <si>
    <t>65/35</t>
  </si>
  <si>
    <t>54-3г</t>
  </si>
  <si>
    <t>Макароны отварные с сыром</t>
  </si>
  <si>
    <t>Борщ</t>
  </si>
  <si>
    <t>54-22м-2020</t>
  </si>
  <si>
    <t>Рагу из курицы</t>
  </si>
  <si>
    <t>140/60</t>
  </si>
  <si>
    <t>Кондитерское изделие(печенье, сушка, пряник)</t>
  </si>
  <si>
    <t>200/7/7</t>
  </si>
  <si>
    <t>Овощи для салатов (морковь, лук, капуста, картофель) урожай 2025 года</t>
  </si>
  <si>
    <t xml:space="preserve">Меню  для организации питания детей возрасте от 7 до 10 лет в образовательных учреждениях Мензелинского района РТ на 1 полугодие 2025-2026 учебный год. </t>
  </si>
  <si>
    <t>200/7/10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</si>
</sst>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/>
    <xf numFmtId="2" fontId="0" fillId="0" borderId="0" xfId="0" applyNumberFormat="1" applyFill="1" applyAlignment="1">
      <alignment horizontal="center"/>
    </xf>
    <xf numFmtId="0" fontId="0" fillId="0" borderId="1" xfId="0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4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4" xfId="0" applyFill="1" applyBorder="1"/>
    <xf numFmtId="0" fontId="4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/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10" fillId="0" borderId="1" xfId="0" applyFont="1" applyFill="1" applyBorder="1"/>
    <xf numFmtId="2" fontId="0" fillId="0" borderId="1" xfId="0" applyNumberForma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6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1" fontId="0" fillId="0" borderId="1" xfId="0" applyNumberForma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1"/>
  <sheetViews>
    <sheetView tabSelected="1" topLeftCell="A46" zoomScaleNormal="100" workbookViewId="0">
      <selection activeCell="C66" sqref="C66"/>
    </sheetView>
  </sheetViews>
  <sheetFormatPr defaultRowHeight="15"/>
  <cols>
    <col min="1" max="1" width="14" style="11" customWidth="1"/>
    <col min="2" max="2" width="35.5703125" style="11" customWidth="1"/>
    <col min="3" max="3" width="8.42578125" style="11" customWidth="1"/>
    <col min="4" max="4" width="7.85546875" style="11" customWidth="1"/>
    <col min="5" max="6" width="6.28515625" style="11" customWidth="1"/>
    <col min="7" max="7" width="11.85546875" style="11" customWidth="1"/>
    <col min="8" max="21" width="6.28515625" style="11" customWidth="1"/>
    <col min="22" max="23" width="9.140625" style="11"/>
  </cols>
  <sheetData>
    <row r="1" spans="1:21">
      <c r="A1" s="47" t="s">
        <v>87</v>
      </c>
      <c r="B1" s="48"/>
      <c r="O1" s="49" t="s">
        <v>88</v>
      </c>
      <c r="P1" s="50"/>
      <c r="Q1" s="50"/>
      <c r="R1" s="50"/>
      <c r="S1" s="50"/>
      <c r="T1" s="50"/>
      <c r="U1" s="50"/>
    </row>
    <row r="2" spans="1:21" ht="18.75" customHeight="1">
      <c r="A2" s="59"/>
      <c r="B2" s="60"/>
      <c r="C2" s="60"/>
      <c r="D2" s="60"/>
      <c r="E2" s="60"/>
      <c r="F2" s="60"/>
      <c r="G2" s="60"/>
      <c r="O2" s="51"/>
      <c r="P2" s="52"/>
      <c r="Q2" s="52"/>
      <c r="R2" s="52"/>
      <c r="S2" s="52"/>
      <c r="T2" s="52"/>
      <c r="U2" s="52"/>
    </row>
    <row r="3" spans="1:21" ht="24.75" customHeight="1">
      <c r="A3" s="47"/>
      <c r="B3" s="48"/>
      <c r="C3" s="48"/>
      <c r="D3" s="48"/>
      <c r="E3" s="48"/>
      <c r="F3" s="48"/>
      <c r="G3" s="48"/>
      <c r="O3" s="49"/>
      <c r="P3" s="50"/>
      <c r="Q3" s="50"/>
      <c r="R3" s="50"/>
      <c r="S3" s="50"/>
      <c r="T3" s="50"/>
      <c r="U3" s="50"/>
    </row>
    <row r="4" spans="1:21">
      <c r="A4" s="12"/>
      <c r="B4" s="12"/>
    </row>
    <row r="5" spans="1:21">
      <c r="B5" s="13"/>
    </row>
    <row r="6" spans="1:21">
      <c r="A6" s="56" t="s">
        <v>136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1">
      <c r="A7" s="14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27.75" customHeight="1">
      <c r="A8" s="58" t="s">
        <v>63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</row>
    <row r="9" spans="1:21" ht="19.5" customHeight="1">
      <c r="A9" s="41" t="s">
        <v>0</v>
      </c>
      <c r="B9" s="41" t="s">
        <v>77</v>
      </c>
      <c r="C9" s="42" t="s">
        <v>1</v>
      </c>
      <c r="D9" s="44" t="s">
        <v>78</v>
      </c>
      <c r="E9" s="45"/>
      <c r="F9" s="46"/>
      <c r="G9" s="54" t="s">
        <v>5</v>
      </c>
      <c r="H9" s="40" t="s">
        <v>75</v>
      </c>
      <c r="I9" s="40"/>
      <c r="J9" s="40"/>
      <c r="K9" s="40"/>
      <c r="L9" s="40"/>
      <c r="M9" s="40" t="s">
        <v>76</v>
      </c>
      <c r="N9" s="40"/>
      <c r="O9" s="40"/>
      <c r="P9" s="40"/>
      <c r="Q9" s="40"/>
      <c r="R9" s="40"/>
      <c r="S9" s="40"/>
      <c r="T9" s="40"/>
      <c r="U9" s="40"/>
    </row>
    <row r="10" spans="1:21" ht="24.75" customHeight="1">
      <c r="A10" s="41"/>
      <c r="B10" s="41"/>
      <c r="C10" s="43"/>
      <c r="D10" s="15" t="s">
        <v>2</v>
      </c>
      <c r="E10" s="16" t="s">
        <v>3</v>
      </c>
      <c r="F10" s="16" t="s">
        <v>4</v>
      </c>
      <c r="G10" s="55"/>
      <c r="H10" s="17" t="s">
        <v>6</v>
      </c>
      <c r="I10" s="17" t="s">
        <v>7</v>
      </c>
      <c r="J10" s="17" t="s">
        <v>8</v>
      </c>
      <c r="K10" s="17" t="s">
        <v>9</v>
      </c>
      <c r="L10" s="17" t="s">
        <v>10</v>
      </c>
      <c r="M10" s="17" t="s">
        <v>11</v>
      </c>
      <c r="N10" s="17" t="s">
        <v>12</v>
      </c>
      <c r="O10" s="17" t="s">
        <v>13</v>
      </c>
      <c r="P10" s="17" t="s">
        <v>14</v>
      </c>
      <c r="Q10" s="17" t="s">
        <v>15</v>
      </c>
      <c r="R10" s="17" t="s">
        <v>16</v>
      </c>
      <c r="S10" s="17" t="s">
        <v>17</v>
      </c>
      <c r="T10" s="17" t="s">
        <v>18</v>
      </c>
      <c r="U10" s="17" t="s">
        <v>19</v>
      </c>
    </row>
    <row r="11" spans="1:21">
      <c r="A11" s="10"/>
      <c r="B11" s="10"/>
      <c r="C11" s="17" t="s">
        <v>20</v>
      </c>
      <c r="D11" s="17" t="s">
        <v>20</v>
      </c>
      <c r="E11" s="17" t="s">
        <v>20</v>
      </c>
      <c r="F11" s="17" t="s">
        <v>20</v>
      </c>
      <c r="G11" s="17" t="s">
        <v>21</v>
      </c>
      <c r="H11" s="17" t="s">
        <v>22</v>
      </c>
      <c r="I11" s="17" t="s">
        <v>22</v>
      </c>
      <c r="J11" s="17" t="s">
        <v>23</v>
      </c>
      <c r="K11" s="17" t="s">
        <v>24</v>
      </c>
      <c r="L11" s="17" t="s">
        <v>22</v>
      </c>
      <c r="M11" s="17" t="s">
        <v>22</v>
      </c>
      <c r="N11" s="17" t="s">
        <v>22</v>
      </c>
      <c r="O11" s="17" t="s">
        <v>22</v>
      </c>
      <c r="P11" s="17" t="s">
        <v>22</v>
      </c>
      <c r="Q11" s="17" t="s">
        <v>22</v>
      </c>
      <c r="R11" s="17" t="s">
        <v>22</v>
      </c>
      <c r="S11" s="17" t="s">
        <v>24</v>
      </c>
      <c r="T11" s="17" t="s">
        <v>24</v>
      </c>
      <c r="U11" s="17" t="s">
        <v>24</v>
      </c>
    </row>
    <row r="12" spans="1:21">
      <c r="A12" s="3"/>
      <c r="B12" s="18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10" t="s">
        <v>86</v>
      </c>
      <c r="C13" s="9" t="s">
        <v>94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>
      <c r="A14" s="35" t="s">
        <v>97</v>
      </c>
      <c r="B14" s="36" t="s">
        <v>98</v>
      </c>
      <c r="C14" s="35">
        <v>60</v>
      </c>
      <c r="D14" s="3">
        <v>1.5</v>
      </c>
      <c r="E14" s="3">
        <v>6.1</v>
      </c>
      <c r="F14" s="3">
        <v>6.2</v>
      </c>
      <c r="G14" s="3">
        <v>85.8</v>
      </c>
      <c r="H14" s="35">
        <v>0.03</v>
      </c>
      <c r="I14" s="35">
        <v>0.04</v>
      </c>
      <c r="J14" s="35">
        <v>122.25</v>
      </c>
      <c r="K14" s="35">
        <v>0</v>
      </c>
      <c r="L14" s="35">
        <v>34.78</v>
      </c>
      <c r="M14" s="35">
        <v>88.69</v>
      </c>
      <c r="N14" s="35">
        <v>247.73</v>
      </c>
      <c r="O14" s="35">
        <v>40.39</v>
      </c>
      <c r="P14" s="35">
        <v>15.18</v>
      </c>
      <c r="Q14" s="35">
        <v>30.31</v>
      </c>
      <c r="R14" s="35">
        <v>0.55000000000000004</v>
      </c>
      <c r="S14" s="35">
        <v>10.73</v>
      </c>
      <c r="T14" s="35">
        <v>0.26</v>
      </c>
      <c r="U14" s="35">
        <v>12.66</v>
      </c>
    </row>
    <row r="15" spans="1:21" ht="21" customHeight="1">
      <c r="A15" s="19">
        <v>100</v>
      </c>
      <c r="B15" s="4" t="s">
        <v>90</v>
      </c>
      <c r="C15" s="6">
        <v>200</v>
      </c>
      <c r="D15" s="3">
        <v>9.15</v>
      </c>
      <c r="E15" s="3">
        <v>6.35</v>
      </c>
      <c r="F15" s="3">
        <v>30.2</v>
      </c>
      <c r="G15" s="3">
        <v>204.4</v>
      </c>
      <c r="H15" s="3">
        <v>0.1</v>
      </c>
      <c r="I15" s="3">
        <v>0</v>
      </c>
      <c r="J15" s="3">
        <v>0.2</v>
      </c>
      <c r="K15" s="3">
        <v>0</v>
      </c>
      <c r="L15" s="3">
        <v>5.3</v>
      </c>
      <c r="M15" s="3">
        <v>0</v>
      </c>
      <c r="N15" s="3">
        <v>0</v>
      </c>
      <c r="O15" s="3">
        <v>19.2</v>
      </c>
      <c r="P15" s="3">
        <v>18.7</v>
      </c>
      <c r="Q15" s="3">
        <v>46.1</v>
      </c>
      <c r="R15" s="3">
        <v>0.9</v>
      </c>
      <c r="S15" s="3">
        <v>0</v>
      </c>
      <c r="T15" s="3">
        <v>0</v>
      </c>
      <c r="U15" s="3">
        <v>0</v>
      </c>
    </row>
    <row r="16" spans="1:21" ht="27.75" customHeight="1">
      <c r="A16" s="4" t="s">
        <v>121</v>
      </c>
      <c r="B16" s="5" t="s">
        <v>118</v>
      </c>
      <c r="C16" s="6">
        <v>70</v>
      </c>
      <c r="D16" s="3">
        <v>5.7</v>
      </c>
      <c r="E16" s="3">
        <v>5</v>
      </c>
      <c r="F16" s="3">
        <v>29.8</v>
      </c>
      <c r="G16" s="3">
        <v>221.7</v>
      </c>
      <c r="H16" s="3">
        <v>0.1</v>
      </c>
      <c r="I16" s="3">
        <v>0</v>
      </c>
      <c r="J16" s="3">
        <v>0</v>
      </c>
      <c r="K16" s="3">
        <v>0</v>
      </c>
      <c r="L16" s="3">
        <v>1.5</v>
      </c>
      <c r="M16" s="3">
        <v>0</v>
      </c>
      <c r="N16" s="3">
        <v>0</v>
      </c>
      <c r="O16" s="3">
        <v>26.8</v>
      </c>
      <c r="P16" s="3">
        <v>25.7</v>
      </c>
      <c r="Q16" s="3">
        <v>100.5</v>
      </c>
      <c r="R16" s="3">
        <v>1.5</v>
      </c>
      <c r="S16" s="3">
        <v>0</v>
      </c>
      <c r="T16" s="3">
        <v>0</v>
      </c>
      <c r="U16" s="3">
        <v>0</v>
      </c>
    </row>
    <row r="17" spans="1:21" ht="21" customHeight="1">
      <c r="A17" s="3" t="s">
        <v>26</v>
      </c>
      <c r="B17" s="3" t="s">
        <v>27</v>
      </c>
      <c r="C17" s="3">
        <v>200</v>
      </c>
      <c r="D17" s="3">
        <v>1.6</v>
      </c>
      <c r="E17" s="3">
        <v>1.1000000000000001</v>
      </c>
      <c r="F17" s="3">
        <v>8.6</v>
      </c>
      <c r="G17" s="3">
        <v>50.9</v>
      </c>
      <c r="H17" s="3">
        <v>0.01</v>
      </c>
      <c r="I17" s="3">
        <v>7.0000000000000007E-2</v>
      </c>
      <c r="J17" s="3">
        <v>6.9</v>
      </c>
      <c r="K17" s="3">
        <v>0</v>
      </c>
      <c r="L17" s="3">
        <v>0.3</v>
      </c>
      <c r="M17" s="3">
        <v>19.68</v>
      </c>
      <c r="N17" s="3">
        <v>81.349999999999994</v>
      </c>
      <c r="O17" s="3">
        <v>103.48</v>
      </c>
      <c r="P17" s="3">
        <v>9.92</v>
      </c>
      <c r="Q17" s="3">
        <v>46.33</v>
      </c>
      <c r="R17" s="3">
        <v>0.78</v>
      </c>
      <c r="S17" s="3">
        <v>4.5</v>
      </c>
      <c r="T17" s="3">
        <v>0.88</v>
      </c>
      <c r="U17" s="3">
        <v>10</v>
      </c>
    </row>
    <row r="18" spans="1:21" ht="21" customHeight="1">
      <c r="A18" s="3" t="s">
        <v>28</v>
      </c>
      <c r="B18" s="3" t="s">
        <v>30</v>
      </c>
      <c r="C18" s="3">
        <v>20</v>
      </c>
      <c r="D18" s="3">
        <v>1.3</v>
      </c>
      <c r="E18" s="3">
        <v>0.2</v>
      </c>
      <c r="F18" s="3">
        <v>6.7</v>
      </c>
      <c r="G18" s="3">
        <v>34.200000000000003</v>
      </c>
      <c r="H18" s="3">
        <v>0.04</v>
      </c>
      <c r="I18" s="3">
        <v>0.02</v>
      </c>
      <c r="J18" s="3">
        <v>0</v>
      </c>
      <c r="K18" s="3">
        <v>0</v>
      </c>
      <c r="L18" s="3">
        <v>0</v>
      </c>
      <c r="M18" s="3">
        <v>122</v>
      </c>
      <c r="N18" s="3">
        <v>49</v>
      </c>
      <c r="O18" s="3">
        <v>7</v>
      </c>
      <c r="P18" s="3">
        <v>9.4</v>
      </c>
      <c r="Q18" s="3">
        <v>31.6</v>
      </c>
      <c r="R18" s="3">
        <v>0.78</v>
      </c>
      <c r="S18" s="3">
        <v>0</v>
      </c>
      <c r="T18" s="3">
        <v>6.18</v>
      </c>
      <c r="U18" s="3">
        <v>0</v>
      </c>
    </row>
    <row r="19" spans="1:21" ht="21" customHeight="1">
      <c r="A19" s="3"/>
      <c r="B19" s="10" t="s">
        <v>31</v>
      </c>
      <c r="C19" s="10">
        <f>SUM(C14:C18)</f>
        <v>550</v>
      </c>
      <c r="D19" s="10">
        <f t="shared" ref="D19:U19" si="0">SUM(D14:D18)</f>
        <v>19.250000000000004</v>
      </c>
      <c r="E19" s="10">
        <f t="shared" si="0"/>
        <v>18.75</v>
      </c>
      <c r="F19" s="10">
        <f t="shared" si="0"/>
        <v>81.5</v>
      </c>
      <c r="G19" s="10">
        <f t="shared" si="0"/>
        <v>597</v>
      </c>
      <c r="H19" s="10">
        <f t="shared" si="0"/>
        <v>0.28000000000000003</v>
      </c>
      <c r="I19" s="10">
        <f t="shared" si="0"/>
        <v>0.13</v>
      </c>
      <c r="J19" s="10">
        <f t="shared" si="0"/>
        <v>129.35</v>
      </c>
      <c r="K19" s="10">
        <f t="shared" si="0"/>
        <v>0</v>
      </c>
      <c r="L19" s="10">
        <f t="shared" si="0"/>
        <v>41.879999999999995</v>
      </c>
      <c r="M19" s="10">
        <f t="shared" si="0"/>
        <v>230.37</v>
      </c>
      <c r="N19" s="10">
        <f t="shared" si="0"/>
        <v>378.08</v>
      </c>
      <c r="O19" s="10">
        <f t="shared" si="0"/>
        <v>196.87</v>
      </c>
      <c r="P19" s="10">
        <f t="shared" si="0"/>
        <v>78.900000000000006</v>
      </c>
      <c r="Q19" s="10">
        <f t="shared" si="0"/>
        <v>254.84</v>
      </c>
      <c r="R19" s="10">
        <f t="shared" si="0"/>
        <v>4.5100000000000007</v>
      </c>
      <c r="S19" s="10">
        <f t="shared" si="0"/>
        <v>15.23</v>
      </c>
      <c r="T19" s="10">
        <f t="shared" si="0"/>
        <v>7.32</v>
      </c>
      <c r="U19" s="10">
        <f t="shared" si="0"/>
        <v>22.66</v>
      </c>
    </row>
    <row r="20" spans="1:21" ht="21" customHeight="1">
      <c r="A20" s="20"/>
      <c r="B20" s="8" t="s">
        <v>32</v>
      </c>
      <c r="C20" s="8">
        <f>C19</f>
        <v>550</v>
      </c>
      <c r="D20" s="8">
        <f>D19</f>
        <v>19.250000000000004</v>
      </c>
      <c r="E20" s="8">
        <f t="shared" ref="E20:U20" si="1">E19</f>
        <v>18.75</v>
      </c>
      <c r="F20" s="8">
        <f t="shared" si="1"/>
        <v>81.5</v>
      </c>
      <c r="G20" s="8">
        <f t="shared" si="1"/>
        <v>597</v>
      </c>
      <c r="H20" s="8">
        <f t="shared" si="1"/>
        <v>0.28000000000000003</v>
      </c>
      <c r="I20" s="8">
        <f t="shared" si="1"/>
        <v>0.13</v>
      </c>
      <c r="J20" s="8">
        <f t="shared" si="1"/>
        <v>129.35</v>
      </c>
      <c r="K20" s="8">
        <f t="shared" si="1"/>
        <v>0</v>
      </c>
      <c r="L20" s="8">
        <f t="shared" si="1"/>
        <v>41.879999999999995</v>
      </c>
      <c r="M20" s="8">
        <f t="shared" si="1"/>
        <v>230.37</v>
      </c>
      <c r="N20" s="8">
        <f t="shared" si="1"/>
        <v>378.08</v>
      </c>
      <c r="O20" s="8">
        <f t="shared" si="1"/>
        <v>196.87</v>
      </c>
      <c r="P20" s="8">
        <f t="shared" si="1"/>
        <v>78.900000000000006</v>
      </c>
      <c r="Q20" s="8">
        <f t="shared" si="1"/>
        <v>254.84</v>
      </c>
      <c r="R20" s="8">
        <f t="shared" si="1"/>
        <v>4.5100000000000007</v>
      </c>
      <c r="S20" s="8">
        <f t="shared" si="1"/>
        <v>15.23</v>
      </c>
      <c r="T20" s="8">
        <f t="shared" si="1"/>
        <v>7.32</v>
      </c>
      <c r="U20" s="8">
        <f t="shared" si="1"/>
        <v>22.66</v>
      </c>
    </row>
    <row r="21" spans="1:21" ht="21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</row>
    <row r="22" spans="1:21" ht="29.25" customHeight="1">
      <c r="A22" s="58" t="s">
        <v>64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</row>
    <row r="23" spans="1:21" ht="29.25" customHeight="1">
      <c r="A23" s="41" t="s">
        <v>0</v>
      </c>
      <c r="B23" s="41" t="s">
        <v>77</v>
      </c>
      <c r="C23" s="42" t="s">
        <v>1</v>
      </c>
      <c r="D23" s="44" t="s">
        <v>78</v>
      </c>
      <c r="E23" s="45"/>
      <c r="F23" s="46"/>
      <c r="G23" s="54" t="s">
        <v>5</v>
      </c>
      <c r="H23" s="40" t="s">
        <v>75</v>
      </c>
      <c r="I23" s="40"/>
      <c r="J23" s="40"/>
      <c r="K23" s="40"/>
      <c r="L23" s="40"/>
      <c r="M23" s="40" t="s">
        <v>76</v>
      </c>
      <c r="N23" s="40"/>
      <c r="O23" s="40"/>
      <c r="P23" s="40"/>
      <c r="Q23" s="40"/>
      <c r="R23" s="40"/>
      <c r="S23" s="40"/>
      <c r="T23" s="40"/>
      <c r="U23" s="40"/>
    </row>
    <row r="24" spans="1:21" ht="30">
      <c r="A24" s="41"/>
      <c r="B24" s="41"/>
      <c r="C24" s="43"/>
      <c r="D24" s="15" t="s">
        <v>2</v>
      </c>
      <c r="E24" s="16" t="s">
        <v>3</v>
      </c>
      <c r="F24" s="16" t="s">
        <v>4</v>
      </c>
      <c r="G24" s="55"/>
      <c r="H24" s="17" t="s">
        <v>6</v>
      </c>
      <c r="I24" s="17" t="s">
        <v>7</v>
      </c>
      <c r="J24" s="17" t="s">
        <v>8</v>
      </c>
      <c r="K24" s="17" t="s">
        <v>9</v>
      </c>
      <c r="L24" s="17" t="s">
        <v>10</v>
      </c>
      <c r="M24" s="17" t="s">
        <v>11</v>
      </c>
      <c r="N24" s="17" t="s">
        <v>12</v>
      </c>
      <c r="O24" s="17" t="s">
        <v>13</v>
      </c>
      <c r="P24" s="17" t="s">
        <v>14</v>
      </c>
      <c r="Q24" s="17" t="s">
        <v>15</v>
      </c>
      <c r="R24" s="17" t="s">
        <v>16</v>
      </c>
      <c r="S24" s="17" t="s">
        <v>17</v>
      </c>
      <c r="T24" s="17" t="s">
        <v>18</v>
      </c>
      <c r="U24" s="17" t="s">
        <v>19</v>
      </c>
    </row>
    <row r="25" spans="1:21">
      <c r="A25" s="10"/>
      <c r="B25" s="10"/>
      <c r="C25" s="17" t="s">
        <v>20</v>
      </c>
      <c r="D25" s="17" t="s">
        <v>20</v>
      </c>
      <c r="E25" s="17" t="s">
        <v>20</v>
      </c>
      <c r="F25" s="17" t="s">
        <v>20</v>
      </c>
      <c r="G25" s="17" t="s">
        <v>21</v>
      </c>
      <c r="H25" s="17" t="s">
        <v>22</v>
      </c>
      <c r="I25" s="17" t="s">
        <v>22</v>
      </c>
      <c r="J25" s="17" t="s">
        <v>23</v>
      </c>
      <c r="K25" s="17" t="s">
        <v>24</v>
      </c>
      <c r="L25" s="17" t="s">
        <v>22</v>
      </c>
      <c r="M25" s="17" t="s">
        <v>22</v>
      </c>
      <c r="N25" s="17" t="s">
        <v>22</v>
      </c>
      <c r="O25" s="17" t="s">
        <v>22</v>
      </c>
      <c r="P25" s="17" t="s">
        <v>22</v>
      </c>
      <c r="Q25" s="17" t="s">
        <v>22</v>
      </c>
      <c r="R25" s="17" t="s">
        <v>22</v>
      </c>
      <c r="S25" s="17" t="s">
        <v>24</v>
      </c>
      <c r="T25" s="17" t="s">
        <v>24</v>
      </c>
      <c r="U25" s="17" t="s">
        <v>24</v>
      </c>
    </row>
    <row r="26" spans="1:21">
      <c r="A26" s="3"/>
      <c r="B26" s="18" t="s">
        <v>33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A27" s="3"/>
      <c r="B27" s="10" t="s">
        <v>86</v>
      </c>
      <c r="C27" s="9" t="s">
        <v>94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30">
      <c r="A28" s="37" t="s">
        <v>99</v>
      </c>
      <c r="B28" s="36" t="s">
        <v>100</v>
      </c>
      <c r="C28" s="35">
        <v>60</v>
      </c>
      <c r="D28" s="3">
        <v>0.5</v>
      </c>
      <c r="E28" s="3">
        <v>6.1</v>
      </c>
      <c r="F28" s="3">
        <v>4.3</v>
      </c>
      <c r="G28" s="3">
        <v>74.3</v>
      </c>
      <c r="H28" s="35">
        <v>0.03</v>
      </c>
      <c r="I28" s="35">
        <v>0.03</v>
      </c>
      <c r="J28" s="35">
        <v>732.9</v>
      </c>
      <c r="K28" s="35">
        <v>0</v>
      </c>
      <c r="L28" s="35">
        <v>3.63</v>
      </c>
      <c r="M28" s="35">
        <v>89.79</v>
      </c>
      <c r="N28" s="35">
        <v>123.26</v>
      </c>
      <c r="O28" s="35">
        <v>13.5</v>
      </c>
      <c r="P28" s="35">
        <v>15.57</v>
      </c>
      <c r="Q28" s="35">
        <v>22.38</v>
      </c>
      <c r="R28" s="35">
        <v>0.66</v>
      </c>
      <c r="S28" s="35">
        <v>10.19</v>
      </c>
      <c r="T28" s="35">
        <v>0.09</v>
      </c>
      <c r="U28" s="35">
        <v>21.57</v>
      </c>
    </row>
    <row r="29" spans="1:21" ht="24.75" customHeight="1">
      <c r="A29" s="3" t="s">
        <v>92</v>
      </c>
      <c r="B29" s="3" t="s">
        <v>93</v>
      </c>
      <c r="C29" s="3">
        <v>150</v>
      </c>
      <c r="D29" s="3">
        <v>3.2</v>
      </c>
      <c r="E29" s="3">
        <v>4.8</v>
      </c>
      <c r="F29" s="3">
        <v>25.9</v>
      </c>
      <c r="G29" s="3">
        <v>107.1</v>
      </c>
      <c r="H29" s="3">
        <v>0.21</v>
      </c>
      <c r="I29" s="3">
        <v>0.12</v>
      </c>
      <c r="J29" s="3">
        <v>19.190000000000001</v>
      </c>
      <c r="K29" s="3">
        <v>0.09</v>
      </c>
      <c r="L29" s="3">
        <v>0</v>
      </c>
      <c r="M29" s="3">
        <v>149.44999999999999</v>
      </c>
      <c r="N29" s="3">
        <v>219.36</v>
      </c>
      <c r="O29" s="3">
        <v>46.62</v>
      </c>
      <c r="P29" s="3">
        <v>120.16</v>
      </c>
      <c r="Q29" s="3">
        <v>180.99</v>
      </c>
      <c r="R29" s="3">
        <v>4.05</v>
      </c>
      <c r="S29" s="3">
        <v>22.28</v>
      </c>
      <c r="T29" s="3">
        <v>3.52</v>
      </c>
      <c r="U29" s="3">
        <v>16.059999999999999</v>
      </c>
    </row>
    <row r="30" spans="1:21" ht="29.25" customHeight="1">
      <c r="A30" s="4" t="s">
        <v>124</v>
      </c>
      <c r="B30" s="4" t="s">
        <v>125</v>
      </c>
      <c r="C30" s="6" t="s">
        <v>126</v>
      </c>
      <c r="D30" s="3">
        <v>11.28</v>
      </c>
      <c r="E30" s="3">
        <v>7.37</v>
      </c>
      <c r="F30" s="3">
        <v>12.4</v>
      </c>
      <c r="G30" s="3">
        <v>179.2</v>
      </c>
      <c r="H30" s="3">
        <v>0</v>
      </c>
      <c r="I30" s="3">
        <v>0</v>
      </c>
      <c r="J30" s="3">
        <v>0.1</v>
      </c>
      <c r="K30" s="3">
        <v>0</v>
      </c>
      <c r="L30" s="3">
        <v>1.8</v>
      </c>
      <c r="M30" s="3">
        <v>0</v>
      </c>
      <c r="N30" s="3">
        <v>0</v>
      </c>
      <c r="O30" s="3">
        <v>18.899999999999999</v>
      </c>
      <c r="P30" s="3">
        <v>22.1</v>
      </c>
      <c r="Q30" s="3">
        <v>115.5</v>
      </c>
      <c r="R30" s="3">
        <v>1.9</v>
      </c>
      <c r="S30" s="3">
        <v>0</v>
      </c>
      <c r="T30" s="3">
        <v>0</v>
      </c>
      <c r="U30" s="3">
        <v>0</v>
      </c>
    </row>
    <row r="31" spans="1:21" s="11" customFormat="1" ht="31.5" customHeight="1">
      <c r="A31" s="4" t="s">
        <v>122</v>
      </c>
      <c r="B31" s="5" t="s">
        <v>123</v>
      </c>
      <c r="C31" s="3">
        <v>200</v>
      </c>
      <c r="D31" s="3">
        <v>0.47</v>
      </c>
      <c r="E31" s="3">
        <v>0</v>
      </c>
      <c r="F31" s="3">
        <v>14.78</v>
      </c>
      <c r="G31" s="3">
        <v>65</v>
      </c>
      <c r="H31" s="3">
        <v>0</v>
      </c>
      <c r="I31" s="3">
        <v>0</v>
      </c>
      <c r="J31" s="3">
        <v>15</v>
      </c>
      <c r="K31" s="3">
        <v>0</v>
      </c>
      <c r="L31" s="3">
        <v>0</v>
      </c>
      <c r="M31" s="3">
        <v>0</v>
      </c>
      <c r="N31" s="3">
        <v>0</v>
      </c>
      <c r="O31" s="3">
        <v>108</v>
      </c>
      <c r="P31" s="3">
        <v>2</v>
      </c>
      <c r="Q31" s="3">
        <v>4</v>
      </c>
      <c r="R31" s="3">
        <v>0.1</v>
      </c>
      <c r="S31" s="3">
        <v>0</v>
      </c>
      <c r="T31" s="3">
        <v>0</v>
      </c>
      <c r="U31" s="3">
        <v>0</v>
      </c>
    </row>
    <row r="32" spans="1:21" ht="21" customHeight="1">
      <c r="A32" s="3" t="s">
        <v>28</v>
      </c>
      <c r="B32" s="3" t="s">
        <v>29</v>
      </c>
      <c r="C32" s="3">
        <v>20</v>
      </c>
      <c r="D32" s="3">
        <v>1.52</v>
      </c>
      <c r="E32" s="3">
        <v>0.16</v>
      </c>
      <c r="F32" s="3">
        <v>9.84</v>
      </c>
      <c r="G32" s="3">
        <v>46.9</v>
      </c>
      <c r="H32" s="3">
        <v>0.02</v>
      </c>
      <c r="I32" s="3">
        <v>0.01</v>
      </c>
      <c r="J32" s="3">
        <v>0</v>
      </c>
      <c r="K32" s="3">
        <v>0</v>
      </c>
      <c r="L32" s="3">
        <v>0</v>
      </c>
      <c r="M32" s="3">
        <v>100</v>
      </c>
      <c r="N32" s="3">
        <v>19</v>
      </c>
      <c r="O32" s="3">
        <v>4</v>
      </c>
      <c r="P32" s="3">
        <v>3</v>
      </c>
      <c r="Q32" s="3">
        <v>13</v>
      </c>
      <c r="R32" s="3">
        <v>0.2</v>
      </c>
      <c r="S32" s="3">
        <v>0.64</v>
      </c>
      <c r="T32" s="3">
        <v>1.2</v>
      </c>
      <c r="U32" s="3">
        <v>2.9</v>
      </c>
    </row>
    <row r="33" spans="1:21" ht="21" customHeight="1">
      <c r="A33" s="3" t="s">
        <v>28</v>
      </c>
      <c r="B33" s="3" t="s">
        <v>30</v>
      </c>
      <c r="C33" s="3">
        <v>20</v>
      </c>
      <c r="D33" s="3">
        <v>1.3</v>
      </c>
      <c r="E33" s="3">
        <v>0.2</v>
      </c>
      <c r="F33" s="3">
        <v>6.7</v>
      </c>
      <c r="G33" s="3">
        <v>34.200000000000003</v>
      </c>
      <c r="H33" s="3">
        <v>0.04</v>
      </c>
      <c r="I33" s="3">
        <v>0.02</v>
      </c>
      <c r="J33" s="3">
        <v>0</v>
      </c>
      <c r="K33" s="3">
        <v>0</v>
      </c>
      <c r="L33" s="3">
        <v>0</v>
      </c>
      <c r="M33" s="3">
        <v>122</v>
      </c>
      <c r="N33" s="3">
        <v>49</v>
      </c>
      <c r="O33" s="3">
        <v>7</v>
      </c>
      <c r="P33" s="3">
        <v>9.4</v>
      </c>
      <c r="Q33" s="3">
        <v>31.6</v>
      </c>
      <c r="R33" s="3">
        <v>0.78</v>
      </c>
      <c r="S33" s="3">
        <v>0</v>
      </c>
      <c r="T33" s="3">
        <v>6.18</v>
      </c>
      <c r="U33" s="3">
        <v>0</v>
      </c>
    </row>
    <row r="34" spans="1:21" ht="21" customHeight="1">
      <c r="A34" s="3"/>
      <c r="B34" s="10" t="s">
        <v>31</v>
      </c>
      <c r="C34" s="10">
        <v>550</v>
      </c>
      <c r="D34" s="10">
        <f>SUM(D28:D33)</f>
        <v>18.270000000000003</v>
      </c>
      <c r="E34" s="10">
        <f t="shared" ref="E34:U34" si="2">SUM(E28:E33)</f>
        <v>18.63</v>
      </c>
      <c r="F34" s="10">
        <f t="shared" si="2"/>
        <v>73.92</v>
      </c>
      <c r="G34" s="10">
        <f t="shared" si="2"/>
        <v>506.69999999999993</v>
      </c>
      <c r="H34" s="10">
        <f t="shared" si="2"/>
        <v>0.3</v>
      </c>
      <c r="I34" s="10">
        <f t="shared" si="2"/>
        <v>0.18</v>
      </c>
      <c r="J34" s="10">
        <f t="shared" si="2"/>
        <v>767.19</v>
      </c>
      <c r="K34" s="10">
        <f t="shared" si="2"/>
        <v>0.09</v>
      </c>
      <c r="L34" s="10">
        <f t="shared" si="2"/>
        <v>5.43</v>
      </c>
      <c r="M34" s="10">
        <f t="shared" si="2"/>
        <v>461.24</v>
      </c>
      <c r="N34" s="10">
        <f t="shared" si="2"/>
        <v>410.62</v>
      </c>
      <c r="O34" s="10">
        <f t="shared" si="2"/>
        <v>198.01999999999998</v>
      </c>
      <c r="P34" s="10">
        <f t="shared" si="2"/>
        <v>172.23</v>
      </c>
      <c r="Q34" s="10">
        <f t="shared" si="2"/>
        <v>367.47</v>
      </c>
      <c r="R34" s="10">
        <f t="shared" si="2"/>
        <v>7.6899999999999995</v>
      </c>
      <c r="S34" s="10">
        <f t="shared" si="2"/>
        <v>33.11</v>
      </c>
      <c r="T34" s="10">
        <f t="shared" si="2"/>
        <v>10.989999999999998</v>
      </c>
      <c r="U34" s="10">
        <f t="shared" si="2"/>
        <v>40.529999999999994</v>
      </c>
    </row>
    <row r="35" spans="1:21" ht="21" customHeight="1">
      <c r="A35" s="3"/>
      <c r="B35" s="7" t="s">
        <v>32</v>
      </c>
      <c r="C35" s="7">
        <f>C34</f>
        <v>550</v>
      </c>
      <c r="D35" s="7">
        <f t="shared" ref="D35:U35" si="3">D34</f>
        <v>18.270000000000003</v>
      </c>
      <c r="E35" s="7">
        <f t="shared" si="3"/>
        <v>18.63</v>
      </c>
      <c r="F35" s="7">
        <f t="shared" si="3"/>
        <v>73.92</v>
      </c>
      <c r="G35" s="7">
        <f t="shared" si="3"/>
        <v>506.69999999999993</v>
      </c>
      <c r="H35" s="7">
        <f t="shared" si="3"/>
        <v>0.3</v>
      </c>
      <c r="I35" s="7">
        <f t="shared" si="3"/>
        <v>0.18</v>
      </c>
      <c r="J35" s="7">
        <f t="shared" si="3"/>
        <v>767.19</v>
      </c>
      <c r="K35" s="7">
        <f t="shared" si="3"/>
        <v>0.09</v>
      </c>
      <c r="L35" s="7">
        <f t="shared" si="3"/>
        <v>5.43</v>
      </c>
      <c r="M35" s="7">
        <f t="shared" si="3"/>
        <v>461.24</v>
      </c>
      <c r="N35" s="7">
        <f t="shared" si="3"/>
        <v>410.62</v>
      </c>
      <c r="O35" s="7">
        <f t="shared" si="3"/>
        <v>198.01999999999998</v>
      </c>
      <c r="P35" s="7">
        <f t="shared" si="3"/>
        <v>172.23</v>
      </c>
      <c r="Q35" s="7">
        <f t="shared" si="3"/>
        <v>367.47</v>
      </c>
      <c r="R35" s="7">
        <f t="shared" si="3"/>
        <v>7.6899999999999995</v>
      </c>
      <c r="S35" s="7">
        <f t="shared" si="3"/>
        <v>33.11</v>
      </c>
      <c r="T35" s="7">
        <f t="shared" si="3"/>
        <v>10.989999999999998</v>
      </c>
      <c r="U35" s="7">
        <f t="shared" si="3"/>
        <v>40.529999999999994</v>
      </c>
    </row>
    <row r="36" spans="1:21" ht="21" customHeight="1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3"/>
      <c r="U36" s="23"/>
    </row>
    <row r="37" spans="1:21" ht="27.75" customHeight="1">
      <c r="A37" s="53" t="s">
        <v>65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</row>
    <row r="38" spans="1:21" ht="36.75" customHeight="1">
      <c r="A38" s="41" t="s">
        <v>0</v>
      </c>
      <c r="B38" s="41" t="s">
        <v>77</v>
      </c>
      <c r="C38" s="42" t="s">
        <v>1</v>
      </c>
      <c r="D38" s="44" t="s">
        <v>78</v>
      </c>
      <c r="E38" s="45"/>
      <c r="F38" s="46"/>
      <c r="G38" s="54" t="s">
        <v>5</v>
      </c>
      <c r="H38" s="40" t="s">
        <v>75</v>
      </c>
      <c r="I38" s="40"/>
      <c r="J38" s="40"/>
      <c r="K38" s="40"/>
      <c r="L38" s="40"/>
      <c r="M38" s="40" t="s">
        <v>76</v>
      </c>
      <c r="N38" s="40"/>
      <c r="O38" s="40"/>
      <c r="P38" s="40"/>
      <c r="Q38" s="40"/>
      <c r="R38" s="40"/>
      <c r="S38" s="40"/>
      <c r="T38" s="40"/>
      <c r="U38" s="40"/>
    </row>
    <row r="39" spans="1:21" ht="30">
      <c r="A39" s="41"/>
      <c r="B39" s="41"/>
      <c r="C39" s="43"/>
      <c r="D39" s="15" t="s">
        <v>2</v>
      </c>
      <c r="E39" s="16" t="s">
        <v>3</v>
      </c>
      <c r="F39" s="16" t="s">
        <v>4</v>
      </c>
      <c r="G39" s="55"/>
      <c r="H39" s="17" t="s">
        <v>6</v>
      </c>
      <c r="I39" s="17" t="s">
        <v>7</v>
      </c>
      <c r="J39" s="17" t="s">
        <v>8</v>
      </c>
      <c r="K39" s="17" t="s">
        <v>9</v>
      </c>
      <c r="L39" s="17" t="s">
        <v>10</v>
      </c>
      <c r="M39" s="17" t="s">
        <v>11</v>
      </c>
      <c r="N39" s="17" t="s">
        <v>12</v>
      </c>
      <c r="O39" s="17" t="s">
        <v>13</v>
      </c>
      <c r="P39" s="17" t="s">
        <v>14</v>
      </c>
      <c r="Q39" s="17" t="s">
        <v>15</v>
      </c>
      <c r="R39" s="17" t="s">
        <v>16</v>
      </c>
      <c r="S39" s="17" t="s">
        <v>17</v>
      </c>
      <c r="T39" s="17" t="s">
        <v>18</v>
      </c>
      <c r="U39" s="17" t="s">
        <v>19</v>
      </c>
    </row>
    <row r="40" spans="1:21">
      <c r="A40" s="10"/>
      <c r="B40" s="10"/>
      <c r="C40" s="17" t="s">
        <v>20</v>
      </c>
      <c r="D40" s="17" t="s">
        <v>20</v>
      </c>
      <c r="E40" s="17" t="s">
        <v>20</v>
      </c>
      <c r="F40" s="17" t="s">
        <v>20</v>
      </c>
      <c r="G40" s="17" t="s">
        <v>21</v>
      </c>
      <c r="H40" s="17" t="s">
        <v>22</v>
      </c>
      <c r="I40" s="17" t="s">
        <v>22</v>
      </c>
      <c r="J40" s="17" t="s">
        <v>23</v>
      </c>
      <c r="K40" s="17" t="s">
        <v>24</v>
      </c>
      <c r="L40" s="17" t="s">
        <v>22</v>
      </c>
      <c r="M40" s="17" t="s">
        <v>22</v>
      </c>
      <c r="N40" s="17" t="s">
        <v>22</v>
      </c>
      <c r="O40" s="17" t="s">
        <v>22</v>
      </c>
      <c r="P40" s="17" t="s">
        <v>22</v>
      </c>
      <c r="Q40" s="17" t="s">
        <v>22</v>
      </c>
      <c r="R40" s="17" t="s">
        <v>22</v>
      </c>
      <c r="S40" s="17" t="s">
        <v>24</v>
      </c>
      <c r="T40" s="17" t="s">
        <v>24</v>
      </c>
      <c r="U40" s="17" t="s">
        <v>24</v>
      </c>
    </row>
    <row r="41" spans="1:21">
      <c r="A41" s="3"/>
      <c r="B41" s="18" t="s">
        <v>35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>
      <c r="A42" s="3"/>
      <c r="B42" s="10" t="s">
        <v>86</v>
      </c>
      <c r="C42" s="9" t="s">
        <v>94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>
      <c r="A43" s="35" t="s">
        <v>49</v>
      </c>
      <c r="B43" s="35" t="s">
        <v>50</v>
      </c>
      <c r="C43" s="35">
        <v>60</v>
      </c>
      <c r="D43" s="3">
        <v>0.7</v>
      </c>
      <c r="E43" s="3">
        <v>5.4</v>
      </c>
      <c r="F43" s="3">
        <v>4</v>
      </c>
      <c r="G43" s="3">
        <v>67.099999999999994</v>
      </c>
      <c r="H43" s="35">
        <v>0.02</v>
      </c>
      <c r="I43" s="35">
        <v>0.02</v>
      </c>
      <c r="J43" s="35">
        <v>72.89</v>
      </c>
      <c r="K43" s="35">
        <v>0</v>
      </c>
      <c r="L43" s="35">
        <v>2.2599999999999998</v>
      </c>
      <c r="M43" s="35">
        <v>200.99</v>
      </c>
      <c r="N43" s="35">
        <v>127.85</v>
      </c>
      <c r="O43" s="35">
        <v>12.1</v>
      </c>
      <c r="P43" s="35">
        <v>9.66</v>
      </c>
      <c r="Q43" s="35">
        <v>21.4</v>
      </c>
      <c r="R43" s="35">
        <v>0.41</v>
      </c>
      <c r="S43" s="35">
        <v>7.86</v>
      </c>
      <c r="T43" s="35">
        <v>0.13</v>
      </c>
      <c r="U43" s="35">
        <v>11.85</v>
      </c>
    </row>
    <row r="44" spans="1:21" ht="25.5" customHeight="1">
      <c r="A44" s="3" t="s">
        <v>37</v>
      </c>
      <c r="B44" s="3" t="s">
        <v>38</v>
      </c>
      <c r="C44" s="3">
        <v>150</v>
      </c>
      <c r="D44" s="3">
        <v>5.3</v>
      </c>
      <c r="E44" s="3">
        <v>4.9000000000000004</v>
      </c>
      <c r="F44" s="3">
        <v>32.799999999999997</v>
      </c>
      <c r="G44" s="3">
        <v>196.8</v>
      </c>
      <c r="H44" s="3">
        <v>0.06</v>
      </c>
      <c r="I44" s="3">
        <v>0.02</v>
      </c>
      <c r="J44" s="3">
        <v>18.36</v>
      </c>
      <c r="K44" s="3">
        <v>0.09</v>
      </c>
      <c r="L44" s="3">
        <v>0</v>
      </c>
      <c r="M44" s="3">
        <v>149.04</v>
      </c>
      <c r="N44" s="3">
        <v>53.8</v>
      </c>
      <c r="O44" s="3">
        <v>105.83</v>
      </c>
      <c r="P44" s="3">
        <v>7.19</v>
      </c>
      <c r="Q44" s="3">
        <v>40.700000000000003</v>
      </c>
      <c r="R44" s="3">
        <v>0.73</v>
      </c>
      <c r="S44" s="3">
        <v>20.77</v>
      </c>
      <c r="T44" s="3">
        <v>0.06</v>
      </c>
      <c r="U44" s="3">
        <v>11.92</v>
      </c>
    </row>
    <row r="45" spans="1:21" ht="21" customHeight="1">
      <c r="A45" s="4" t="s">
        <v>103</v>
      </c>
      <c r="B45" s="4" t="s">
        <v>102</v>
      </c>
      <c r="C45" s="6" t="s">
        <v>117</v>
      </c>
      <c r="D45" s="3">
        <v>8.65</v>
      </c>
      <c r="E45" s="3">
        <v>7.83</v>
      </c>
      <c r="F45" s="3">
        <v>3.9</v>
      </c>
      <c r="G45" s="3">
        <v>145</v>
      </c>
      <c r="H45" s="3">
        <v>0.1</v>
      </c>
      <c r="I45" s="3">
        <v>0</v>
      </c>
      <c r="J45" s="3">
        <v>0</v>
      </c>
      <c r="K45" s="3">
        <v>0</v>
      </c>
      <c r="L45" s="3">
        <v>1.5</v>
      </c>
      <c r="M45" s="3">
        <v>0</v>
      </c>
      <c r="N45" s="3">
        <v>0</v>
      </c>
      <c r="O45" s="3">
        <v>26.4</v>
      </c>
      <c r="P45" s="3">
        <v>16.600000000000001</v>
      </c>
      <c r="Q45" s="3">
        <v>115.3</v>
      </c>
      <c r="R45" s="3">
        <v>0.9</v>
      </c>
      <c r="S45" s="3">
        <v>0</v>
      </c>
      <c r="T45" s="3">
        <v>0</v>
      </c>
      <c r="U45" s="3">
        <v>0</v>
      </c>
    </row>
    <row r="46" spans="1:21" ht="21" customHeight="1">
      <c r="A46" s="3" t="s">
        <v>40</v>
      </c>
      <c r="B46" s="3" t="s">
        <v>41</v>
      </c>
      <c r="C46" s="6" t="s">
        <v>134</v>
      </c>
      <c r="D46" s="3">
        <v>0.2</v>
      </c>
      <c r="E46" s="3">
        <v>0.1</v>
      </c>
      <c r="F46" s="3">
        <v>6.6</v>
      </c>
      <c r="G46" s="3">
        <v>27.9</v>
      </c>
      <c r="H46" s="3">
        <v>0</v>
      </c>
      <c r="I46" s="3">
        <v>0.01</v>
      </c>
      <c r="J46" s="3">
        <v>0.38</v>
      </c>
      <c r="K46" s="3">
        <v>0</v>
      </c>
      <c r="L46" s="3">
        <v>1.1599999999999999</v>
      </c>
      <c r="M46" s="3">
        <v>1.26</v>
      </c>
      <c r="N46" s="3">
        <v>30.23</v>
      </c>
      <c r="O46" s="3">
        <v>67</v>
      </c>
      <c r="P46" s="3">
        <v>4.5599999999999996</v>
      </c>
      <c r="Q46" s="3">
        <v>8.52</v>
      </c>
      <c r="R46" s="3">
        <v>0.77</v>
      </c>
      <c r="S46" s="3">
        <v>0.01</v>
      </c>
      <c r="T46" s="3">
        <v>0.02</v>
      </c>
      <c r="U46" s="3">
        <v>0.7</v>
      </c>
    </row>
    <row r="47" spans="1:21" ht="21" customHeight="1">
      <c r="A47" s="3" t="s">
        <v>28</v>
      </c>
      <c r="B47" s="3" t="s">
        <v>30</v>
      </c>
      <c r="C47" s="3">
        <v>20</v>
      </c>
      <c r="D47" s="3">
        <v>1.3</v>
      </c>
      <c r="E47" s="3">
        <v>0.2</v>
      </c>
      <c r="F47" s="3">
        <v>6.7</v>
      </c>
      <c r="G47" s="3">
        <v>34.200000000000003</v>
      </c>
      <c r="H47" s="3">
        <v>0.04</v>
      </c>
      <c r="I47" s="3">
        <v>0.02</v>
      </c>
      <c r="J47" s="3">
        <v>0</v>
      </c>
      <c r="K47" s="3">
        <v>0</v>
      </c>
      <c r="L47" s="3">
        <v>0</v>
      </c>
      <c r="M47" s="3">
        <v>122</v>
      </c>
      <c r="N47" s="3">
        <v>49</v>
      </c>
      <c r="O47" s="3">
        <v>7</v>
      </c>
      <c r="P47" s="3">
        <v>9.4</v>
      </c>
      <c r="Q47" s="3">
        <v>31.6</v>
      </c>
      <c r="R47" s="3">
        <v>0.78</v>
      </c>
      <c r="S47" s="3">
        <v>0</v>
      </c>
      <c r="T47" s="3">
        <v>6.18</v>
      </c>
      <c r="U47" s="3">
        <v>0</v>
      </c>
    </row>
    <row r="48" spans="1:21" ht="21" customHeight="1">
      <c r="A48" s="3" t="s">
        <v>28</v>
      </c>
      <c r="B48" s="3" t="s">
        <v>29</v>
      </c>
      <c r="C48" s="3">
        <v>20</v>
      </c>
      <c r="D48" s="3">
        <v>1.52</v>
      </c>
      <c r="E48" s="3">
        <v>0.16</v>
      </c>
      <c r="F48" s="3">
        <v>9.84</v>
      </c>
      <c r="G48" s="3">
        <v>46.9</v>
      </c>
      <c r="H48" s="3">
        <v>0.02</v>
      </c>
      <c r="I48" s="3">
        <v>0.01</v>
      </c>
      <c r="J48" s="3">
        <v>0</v>
      </c>
      <c r="K48" s="3">
        <v>0</v>
      </c>
      <c r="L48" s="3">
        <v>0</v>
      </c>
      <c r="M48" s="3">
        <v>100</v>
      </c>
      <c r="N48" s="3">
        <v>19</v>
      </c>
      <c r="O48" s="3">
        <v>4</v>
      </c>
      <c r="P48" s="3">
        <v>3</v>
      </c>
      <c r="Q48" s="3">
        <v>13</v>
      </c>
      <c r="R48" s="3">
        <v>0.2</v>
      </c>
      <c r="S48" s="3">
        <v>0.64</v>
      </c>
      <c r="T48" s="3">
        <v>1.2</v>
      </c>
      <c r="U48" s="3">
        <v>2.9</v>
      </c>
    </row>
    <row r="49" spans="1:21" ht="21" customHeight="1">
      <c r="A49" s="4" t="s">
        <v>28</v>
      </c>
      <c r="B49" s="4" t="s">
        <v>101</v>
      </c>
      <c r="C49" s="3">
        <v>185</v>
      </c>
      <c r="D49" s="3">
        <v>0.6</v>
      </c>
      <c r="E49" s="3">
        <v>0.6</v>
      </c>
      <c r="F49" s="3">
        <v>14.7</v>
      </c>
      <c r="G49" s="3">
        <v>66.599999999999994</v>
      </c>
      <c r="H49" s="3">
        <v>0.04</v>
      </c>
      <c r="I49" s="3">
        <v>0.03</v>
      </c>
      <c r="J49" s="3">
        <v>7.5</v>
      </c>
      <c r="K49" s="3">
        <v>0</v>
      </c>
      <c r="L49" s="3">
        <v>15</v>
      </c>
      <c r="M49" s="3">
        <v>39</v>
      </c>
      <c r="N49" s="3">
        <v>417</v>
      </c>
      <c r="O49" s="3">
        <v>24</v>
      </c>
      <c r="P49" s="3">
        <v>14</v>
      </c>
      <c r="Q49" s="3">
        <v>17</v>
      </c>
      <c r="R49" s="3">
        <v>3.3</v>
      </c>
      <c r="S49" s="3">
        <v>3</v>
      </c>
      <c r="T49" s="3">
        <v>0.4</v>
      </c>
      <c r="U49" s="3">
        <v>12</v>
      </c>
    </row>
    <row r="50" spans="1:21" ht="21" customHeight="1">
      <c r="A50" s="3"/>
      <c r="B50" s="10" t="s">
        <v>31</v>
      </c>
      <c r="C50" s="10">
        <v>759</v>
      </c>
      <c r="D50" s="10">
        <f>SUM(D43:D49)</f>
        <v>18.27</v>
      </c>
      <c r="E50" s="10">
        <f t="shared" ref="E50:U50" si="4">SUM(E43:E49)</f>
        <v>19.190000000000005</v>
      </c>
      <c r="F50" s="10">
        <f t="shared" si="4"/>
        <v>78.540000000000006</v>
      </c>
      <c r="G50" s="10">
        <f t="shared" si="4"/>
        <v>584.5</v>
      </c>
      <c r="H50" s="10">
        <f t="shared" si="4"/>
        <v>0.27999999999999997</v>
      </c>
      <c r="I50" s="10">
        <f t="shared" si="4"/>
        <v>0.11</v>
      </c>
      <c r="J50" s="10">
        <f t="shared" si="4"/>
        <v>99.13</v>
      </c>
      <c r="K50" s="10">
        <f t="shared" si="4"/>
        <v>0.09</v>
      </c>
      <c r="L50" s="10">
        <f t="shared" si="4"/>
        <v>19.920000000000002</v>
      </c>
      <c r="M50" s="10">
        <f t="shared" si="4"/>
        <v>612.29</v>
      </c>
      <c r="N50" s="10">
        <f t="shared" si="4"/>
        <v>696.88</v>
      </c>
      <c r="O50" s="10">
        <f t="shared" si="4"/>
        <v>246.32999999999998</v>
      </c>
      <c r="P50" s="10">
        <f t="shared" si="4"/>
        <v>64.41</v>
      </c>
      <c r="Q50" s="10">
        <f t="shared" si="4"/>
        <v>247.52</v>
      </c>
      <c r="R50" s="10">
        <f t="shared" si="4"/>
        <v>7.09</v>
      </c>
      <c r="S50" s="10">
        <f t="shared" si="4"/>
        <v>32.28</v>
      </c>
      <c r="T50" s="10">
        <f t="shared" si="4"/>
        <v>7.99</v>
      </c>
      <c r="U50" s="10">
        <f t="shared" si="4"/>
        <v>39.369999999999997</v>
      </c>
    </row>
    <row r="51" spans="1:21" ht="21" customHeight="1">
      <c r="A51" s="3"/>
      <c r="B51" s="7" t="s">
        <v>32</v>
      </c>
      <c r="C51" s="7">
        <f>C50</f>
        <v>759</v>
      </c>
      <c r="D51" s="7">
        <f>D50</f>
        <v>18.27</v>
      </c>
      <c r="E51" s="7">
        <f t="shared" ref="E51:U51" si="5">E50</f>
        <v>19.190000000000005</v>
      </c>
      <c r="F51" s="7">
        <f t="shared" si="5"/>
        <v>78.540000000000006</v>
      </c>
      <c r="G51" s="7">
        <f t="shared" si="5"/>
        <v>584.5</v>
      </c>
      <c r="H51" s="7">
        <f t="shared" si="5"/>
        <v>0.27999999999999997</v>
      </c>
      <c r="I51" s="7">
        <f t="shared" si="5"/>
        <v>0.11</v>
      </c>
      <c r="J51" s="7">
        <f t="shared" si="5"/>
        <v>99.13</v>
      </c>
      <c r="K51" s="7">
        <f t="shared" si="5"/>
        <v>0.09</v>
      </c>
      <c r="L51" s="7">
        <f t="shared" si="5"/>
        <v>19.920000000000002</v>
      </c>
      <c r="M51" s="7">
        <f t="shared" si="5"/>
        <v>612.29</v>
      </c>
      <c r="N51" s="7">
        <f t="shared" si="5"/>
        <v>696.88</v>
      </c>
      <c r="O51" s="7">
        <f t="shared" si="5"/>
        <v>246.32999999999998</v>
      </c>
      <c r="P51" s="7">
        <f t="shared" si="5"/>
        <v>64.41</v>
      </c>
      <c r="Q51" s="7">
        <f t="shared" si="5"/>
        <v>247.52</v>
      </c>
      <c r="R51" s="7">
        <f t="shared" si="5"/>
        <v>7.09</v>
      </c>
      <c r="S51" s="7">
        <f t="shared" si="5"/>
        <v>32.28</v>
      </c>
      <c r="T51" s="7">
        <f t="shared" si="5"/>
        <v>7.99</v>
      </c>
      <c r="U51" s="7">
        <f t="shared" si="5"/>
        <v>39.369999999999997</v>
      </c>
    </row>
    <row r="52" spans="1:21" ht="21" customHeight="1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6"/>
      <c r="U52" s="26"/>
    </row>
    <row r="53" spans="1:21" ht="36" customHeight="1">
      <c r="A53" s="53" t="s">
        <v>66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  <row r="54" spans="1:21" ht="30" customHeight="1">
      <c r="A54" s="41" t="s">
        <v>0</v>
      </c>
      <c r="B54" s="41" t="s">
        <v>77</v>
      </c>
      <c r="C54" s="42" t="s">
        <v>1</v>
      </c>
      <c r="D54" s="44" t="s">
        <v>78</v>
      </c>
      <c r="E54" s="45"/>
      <c r="F54" s="46"/>
      <c r="G54" s="54" t="s">
        <v>5</v>
      </c>
      <c r="H54" s="40" t="s">
        <v>75</v>
      </c>
      <c r="I54" s="40"/>
      <c r="J54" s="40"/>
      <c r="K54" s="40"/>
      <c r="L54" s="40"/>
      <c r="M54" s="40" t="s">
        <v>76</v>
      </c>
      <c r="N54" s="40"/>
      <c r="O54" s="40"/>
      <c r="P54" s="40"/>
      <c r="Q54" s="40"/>
      <c r="R54" s="40"/>
      <c r="S54" s="40"/>
      <c r="T54" s="40"/>
      <c r="U54" s="40"/>
    </row>
    <row r="55" spans="1:21" ht="30">
      <c r="A55" s="41"/>
      <c r="B55" s="41"/>
      <c r="C55" s="43"/>
      <c r="D55" s="15" t="s">
        <v>2</v>
      </c>
      <c r="E55" s="16" t="s">
        <v>3</v>
      </c>
      <c r="F55" s="16" t="s">
        <v>4</v>
      </c>
      <c r="G55" s="55"/>
      <c r="H55" s="17" t="s">
        <v>6</v>
      </c>
      <c r="I55" s="17" t="s">
        <v>7</v>
      </c>
      <c r="J55" s="17" t="s">
        <v>8</v>
      </c>
      <c r="K55" s="17" t="s">
        <v>9</v>
      </c>
      <c r="L55" s="17" t="s">
        <v>10</v>
      </c>
      <c r="M55" s="17" t="s">
        <v>11</v>
      </c>
      <c r="N55" s="17" t="s">
        <v>12</v>
      </c>
      <c r="O55" s="17" t="s">
        <v>13</v>
      </c>
      <c r="P55" s="17" t="s">
        <v>14</v>
      </c>
      <c r="Q55" s="17" t="s">
        <v>15</v>
      </c>
      <c r="R55" s="17" t="s">
        <v>16</v>
      </c>
      <c r="S55" s="17" t="s">
        <v>17</v>
      </c>
      <c r="T55" s="17" t="s">
        <v>18</v>
      </c>
      <c r="U55" s="17" t="s">
        <v>19</v>
      </c>
    </row>
    <row r="56" spans="1:21">
      <c r="A56" s="10"/>
      <c r="B56" s="10"/>
      <c r="C56" s="17" t="s">
        <v>20</v>
      </c>
      <c r="D56" s="17" t="s">
        <v>20</v>
      </c>
      <c r="E56" s="17" t="s">
        <v>20</v>
      </c>
      <c r="F56" s="17" t="s">
        <v>20</v>
      </c>
      <c r="G56" s="17" t="s">
        <v>21</v>
      </c>
      <c r="H56" s="17" t="s">
        <v>22</v>
      </c>
      <c r="I56" s="17" t="s">
        <v>22</v>
      </c>
      <c r="J56" s="17" t="s">
        <v>23</v>
      </c>
      <c r="K56" s="17" t="s">
        <v>24</v>
      </c>
      <c r="L56" s="17" t="s">
        <v>22</v>
      </c>
      <c r="M56" s="17" t="s">
        <v>22</v>
      </c>
      <c r="N56" s="17" t="s">
        <v>22</v>
      </c>
      <c r="O56" s="17" t="s">
        <v>22</v>
      </c>
      <c r="P56" s="17" t="s">
        <v>22</v>
      </c>
      <c r="Q56" s="17" t="s">
        <v>22</v>
      </c>
      <c r="R56" s="17" t="s">
        <v>22</v>
      </c>
      <c r="S56" s="17" t="s">
        <v>24</v>
      </c>
      <c r="T56" s="17" t="s">
        <v>24</v>
      </c>
      <c r="U56" s="17" t="s">
        <v>24</v>
      </c>
    </row>
    <row r="57" spans="1:21">
      <c r="A57" s="3"/>
      <c r="B57" s="18" t="s">
        <v>42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>
      <c r="A58" s="3"/>
      <c r="B58" s="10" t="s">
        <v>86</v>
      </c>
      <c r="C58" s="9" t="s">
        <v>94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ht="45">
      <c r="A59" s="35" t="s">
        <v>104</v>
      </c>
      <c r="B59" s="36" t="s">
        <v>105</v>
      </c>
      <c r="C59" s="35">
        <v>60</v>
      </c>
      <c r="D59" s="3">
        <v>0.8</v>
      </c>
      <c r="E59" s="3">
        <v>6.1</v>
      </c>
      <c r="F59" s="3">
        <v>3.6</v>
      </c>
      <c r="G59" s="3">
        <v>72.5</v>
      </c>
      <c r="H59" s="35">
        <v>0.02</v>
      </c>
      <c r="I59" s="35">
        <v>0.02</v>
      </c>
      <c r="J59" s="35">
        <v>241.63</v>
      </c>
      <c r="K59" s="35">
        <v>0</v>
      </c>
      <c r="L59" s="35">
        <v>17.32</v>
      </c>
      <c r="M59" s="35">
        <v>87.51</v>
      </c>
      <c r="N59" s="35">
        <v>160.13999999999999</v>
      </c>
      <c r="O59" s="35">
        <v>23.5</v>
      </c>
      <c r="P59" s="35">
        <v>11.17</v>
      </c>
      <c r="Q59" s="35">
        <v>18.8</v>
      </c>
      <c r="R59" s="35">
        <v>0.56000000000000005</v>
      </c>
      <c r="S59" s="35">
        <v>9.8699999999999992</v>
      </c>
      <c r="T59" s="35">
        <v>0.15</v>
      </c>
      <c r="U59" s="35">
        <v>10.98</v>
      </c>
    </row>
    <row r="60" spans="1:21" ht="24.75" customHeight="1">
      <c r="A60" s="3" t="s">
        <v>43</v>
      </c>
      <c r="B60" s="3" t="s">
        <v>44</v>
      </c>
      <c r="C60" s="3">
        <v>150</v>
      </c>
      <c r="D60" s="3">
        <v>3.1</v>
      </c>
      <c r="E60" s="3">
        <v>5.3</v>
      </c>
      <c r="F60" s="3">
        <v>19.8</v>
      </c>
      <c r="G60" s="3">
        <v>139.4</v>
      </c>
      <c r="H60" s="3">
        <v>0.12</v>
      </c>
      <c r="I60" s="3">
        <v>0.11</v>
      </c>
      <c r="J60" s="3">
        <v>23.8</v>
      </c>
      <c r="K60" s="3">
        <v>0.09</v>
      </c>
      <c r="L60" s="3">
        <v>10.199999999999999</v>
      </c>
      <c r="M60" s="3">
        <v>161.78</v>
      </c>
      <c r="N60" s="3">
        <v>624.83000000000004</v>
      </c>
      <c r="O60" s="3">
        <v>39.49</v>
      </c>
      <c r="P60" s="3">
        <v>28.23</v>
      </c>
      <c r="Q60" s="3">
        <v>84.47</v>
      </c>
      <c r="R60" s="3">
        <v>1.03</v>
      </c>
      <c r="S60" s="3">
        <v>28.46</v>
      </c>
      <c r="T60" s="3">
        <v>0.78</v>
      </c>
      <c r="U60" s="3">
        <v>42.79</v>
      </c>
    </row>
    <row r="61" spans="1:21" ht="22.5" customHeight="1">
      <c r="A61" s="4" t="s">
        <v>120</v>
      </c>
      <c r="B61" s="4" t="s">
        <v>119</v>
      </c>
      <c r="C61" s="6">
        <v>100</v>
      </c>
      <c r="D61" s="3">
        <v>10.8</v>
      </c>
      <c r="E61" s="3">
        <v>7.3</v>
      </c>
      <c r="F61" s="3">
        <v>22.5</v>
      </c>
      <c r="G61" s="3">
        <v>240.1</v>
      </c>
      <c r="H61" s="3">
        <v>0</v>
      </c>
      <c r="I61" s="3">
        <v>0</v>
      </c>
      <c r="J61" s="3">
        <v>0</v>
      </c>
      <c r="K61" s="3">
        <v>0</v>
      </c>
      <c r="L61" s="3">
        <v>1.6</v>
      </c>
      <c r="M61" s="3">
        <v>0</v>
      </c>
      <c r="N61" s="3">
        <v>0</v>
      </c>
      <c r="O61" s="3">
        <v>26.8</v>
      </c>
      <c r="P61" s="3">
        <v>23.9</v>
      </c>
      <c r="Q61" s="3">
        <v>129.9</v>
      </c>
      <c r="R61" s="3">
        <v>1.8</v>
      </c>
      <c r="S61" s="3">
        <v>0</v>
      </c>
      <c r="T61" s="3">
        <v>0</v>
      </c>
      <c r="U61" s="3">
        <v>0</v>
      </c>
    </row>
    <row r="62" spans="1:21" ht="21" customHeight="1">
      <c r="A62" s="4" t="s">
        <v>107</v>
      </c>
      <c r="B62" s="4" t="s">
        <v>106</v>
      </c>
      <c r="C62" s="4" t="s">
        <v>137</v>
      </c>
      <c r="D62" s="3">
        <v>0.2</v>
      </c>
      <c r="E62" s="3">
        <v>0</v>
      </c>
      <c r="F62" s="3">
        <v>8.1999999999999993</v>
      </c>
      <c r="G62" s="3">
        <v>34.1</v>
      </c>
      <c r="H62" s="3">
        <v>0</v>
      </c>
      <c r="I62" s="3">
        <v>0</v>
      </c>
      <c r="J62" s="3">
        <v>0</v>
      </c>
      <c r="K62" s="3">
        <v>0</v>
      </c>
      <c r="L62" s="3">
        <v>0.4</v>
      </c>
      <c r="M62" s="3">
        <v>0</v>
      </c>
      <c r="N62" s="3">
        <v>0</v>
      </c>
      <c r="O62" s="3">
        <v>14.1</v>
      </c>
      <c r="P62" s="3">
        <v>6.5</v>
      </c>
      <c r="Q62" s="3">
        <v>8.4</v>
      </c>
      <c r="R62" s="3">
        <v>0.9</v>
      </c>
      <c r="S62" s="3">
        <v>0</v>
      </c>
      <c r="T62" s="3">
        <v>0</v>
      </c>
      <c r="U62" s="3">
        <v>0</v>
      </c>
    </row>
    <row r="63" spans="1:21" ht="21" customHeight="1">
      <c r="A63" s="3" t="s">
        <v>28</v>
      </c>
      <c r="B63" s="3" t="s">
        <v>30</v>
      </c>
      <c r="C63" s="3">
        <v>20</v>
      </c>
      <c r="D63" s="3">
        <v>1.3</v>
      </c>
      <c r="E63" s="3">
        <v>0.2</v>
      </c>
      <c r="F63" s="3">
        <v>6.7</v>
      </c>
      <c r="G63" s="3">
        <v>34.200000000000003</v>
      </c>
      <c r="H63" s="3">
        <v>0.04</v>
      </c>
      <c r="I63" s="3">
        <v>0.02</v>
      </c>
      <c r="J63" s="3">
        <v>0</v>
      </c>
      <c r="K63" s="3">
        <v>0</v>
      </c>
      <c r="L63" s="3">
        <v>0</v>
      </c>
      <c r="M63" s="3">
        <v>122</v>
      </c>
      <c r="N63" s="3">
        <v>49</v>
      </c>
      <c r="O63" s="3">
        <v>7</v>
      </c>
      <c r="P63" s="3">
        <v>9.4</v>
      </c>
      <c r="Q63" s="3">
        <v>31.6</v>
      </c>
      <c r="R63" s="3">
        <v>0.78</v>
      </c>
      <c r="S63" s="3">
        <v>0</v>
      </c>
      <c r="T63" s="3">
        <v>6.18</v>
      </c>
      <c r="U63" s="3">
        <v>0</v>
      </c>
    </row>
    <row r="64" spans="1:21" ht="21" customHeight="1">
      <c r="A64" s="3" t="s">
        <v>28</v>
      </c>
      <c r="B64" s="3" t="s">
        <v>29</v>
      </c>
      <c r="C64" s="3">
        <v>20</v>
      </c>
      <c r="D64" s="3">
        <v>1.52</v>
      </c>
      <c r="E64" s="3">
        <v>0.16</v>
      </c>
      <c r="F64" s="3">
        <v>9.84</v>
      </c>
      <c r="G64" s="3">
        <v>46.9</v>
      </c>
      <c r="H64" s="3">
        <v>0.02</v>
      </c>
      <c r="I64" s="3">
        <v>0.01</v>
      </c>
      <c r="J64" s="3">
        <v>0</v>
      </c>
      <c r="K64" s="3">
        <v>0</v>
      </c>
      <c r="L64" s="3">
        <v>0</v>
      </c>
      <c r="M64" s="3">
        <v>100</v>
      </c>
      <c r="N64" s="3">
        <v>19</v>
      </c>
      <c r="O64" s="3">
        <v>4</v>
      </c>
      <c r="P64" s="3">
        <v>3</v>
      </c>
      <c r="Q64" s="3">
        <v>13</v>
      </c>
      <c r="R64" s="3">
        <v>0.2</v>
      </c>
      <c r="S64" s="3">
        <v>0.64</v>
      </c>
      <c r="T64" s="3">
        <v>1.2</v>
      </c>
      <c r="U64" s="3">
        <v>2.9</v>
      </c>
    </row>
    <row r="65" spans="1:21" ht="21" customHeight="1">
      <c r="A65" s="3"/>
      <c r="B65" s="10" t="s">
        <v>31</v>
      </c>
      <c r="C65" s="10">
        <v>567</v>
      </c>
      <c r="D65" s="10">
        <f>SUM(D59:D64)</f>
        <v>17.72</v>
      </c>
      <c r="E65" s="10">
        <f t="shared" ref="E65:U65" si="6">SUM(E59:E64)</f>
        <v>19.059999999999999</v>
      </c>
      <c r="F65" s="10">
        <f t="shared" si="6"/>
        <v>70.640000000000015</v>
      </c>
      <c r="G65" s="10">
        <f t="shared" si="6"/>
        <v>567.20000000000005</v>
      </c>
      <c r="H65" s="10">
        <f t="shared" si="6"/>
        <v>0.19999999999999998</v>
      </c>
      <c r="I65" s="10">
        <f t="shared" si="6"/>
        <v>0.16</v>
      </c>
      <c r="J65" s="10">
        <f t="shared" si="6"/>
        <v>265.43</v>
      </c>
      <c r="K65" s="10">
        <f t="shared" si="6"/>
        <v>0.09</v>
      </c>
      <c r="L65" s="10">
        <f t="shared" si="6"/>
        <v>29.52</v>
      </c>
      <c r="M65" s="10">
        <f t="shared" si="6"/>
        <v>471.29</v>
      </c>
      <c r="N65" s="10">
        <f t="shared" si="6"/>
        <v>852.97</v>
      </c>
      <c r="O65" s="10">
        <f t="shared" si="6"/>
        <v>114.89</v>
      </c>
      <c r="P65" s="10">
        <f t="shared" si="6"/>
        <v>82.2</v>
      </c>
      <c r="Q65" s="10">
        <f t="shared" si="6"/>
        <v>286.17</v>
      </c>
      <c r="R65" s="10">
        <f t="shared" si="6"/>
        <v>5.2700000000000005</v>
      </c>
      <c r="S65" s="10">
        <f t="shared" si="6"/>
        <v>38.97</v>
      </c>
      <c r="T65" s="10">
        <f t="shared" si="6"/>
        <v>8.3099999999999987</v>
      </c>
      <c r="U65" s="10">
        <f t="shared" si="6"/>
        <v>56.669999999999995</v>
      </c>
    </row>
    <row r="66" spans="1:21" ht="21" customHeight="1">
      <c r="A66" s="3"/>
      <c r="B66" s="7" t="s">
        <v>32</v>
      </c>
      <c r="C66" s="7">
        <f>C65</f>
        <v>567</v>
      </c>
      <c r="D66" s="7">
        <f t="shared" ref="D66:U66" si="7">D65</f>
        <v>17.72</v>
      </c>
      <c r="E66" s="7">
        <f t="shared" si="7"/>
        <v>19.059999999999999</v>
      </c>
      <c r="F66" s="7">
        <f t="shared" si="7"/>
        <v>70.640000000000015</v>
      </c>
      <c r="G66" s="7">
        <f t="shared" si="7"/>
        <v>567.20000000000005</v>
      </c>
      <c r="H66" s="7">
        <f t="shared" si="7"/>
        <v>0.19999999999999998</v>
      </c>
      <c r="I66" s="7">
        <f t="shared" si="7"/>
        <v>0.16</v>
      </c>
      <c r="J66" s="7">
        <f t="shared" si="7"/>
        <v>265.43</v>
      </c>
      <c r="K66" s="7">
        <f t="shared" si="7"/>
        <v>0.09</v>
      </c>
      <c r="L66" s="7">
        <f t="shared" si="7"/>
        <v>29.52</v>
      </c>
      <c r="M66" s="7">
        <f t="shared" si="7"/>
        <v>471.29</v>
      </c>
      <c r="N66" s="7">
        <f t="shared" si="7"/>
        <v>852.97</v>
      </c>
      <c r="O66" s="7">
        <f t="shared" si="7"/>
        <v>114.89</v>
      </c>
      <c r="P66" s="7">
        <f t="shared" si="7"/>
        <v>82.2</v>
      </c>
      <c r="Q66" s="7">
        <f t="shared" si="7"/>
        <v>286.17</v>
      </c>
      <c r="R66" s="7">
        <f t="shared" si="7"/>
        <v>5.2700000000000005</v>
      </c>
      <c r="S66" s="7">
        <f t="shared" si="7"/>
        <v>38.97</v>
      </c>
      <c r="T66" s="7">
        <f t="shared" si="7"/>
        <v>8.3099999999999987</v>
      </c>
      <c r="U66" s="7">
        <f t="shared" si="7"/>
        <v>56.669999999999995</v>
      </c>
    </row>
    <row r="67" spans="1:21" ht="21" customHeight="1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6"/>
      <c r="U67" s="26"/>
    </row>
    <row r="68" spans="1:21" ht="36" customHeight="1">
      <c r="A68" s="53" t="s">
        <v>67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</row>
    <row r="69" spans="1:21" ht="27.75" customHeight="1">
      <c r="A69" s="41" t="s">
        <v>0</v>
      </c>
      <c r="B69" s="41" t="s">
        <v>77</v>
      </c>
      <c r="C69" s="42" t="s">
        <v>1</v>
      </c>
      <c r="D69" s="44" t="s">
        <v>78</v>
      </c>
      <c r="E69" s="45"/>
      <c r="F69" s="46"/>
      <c r="G69" s="54" t="s">
        <v>5</v>
      </c>
      <c r="H69" s="40" t="s">
        <v>75</v>
      </c>
      <c r="I69" s="40"/>
      <c r="J69" s="40"/>
      <c r="K69" s="40"/>
      <c r="L69" s="40"/>
      <c r="M69" s="40" t="s">
        <v>76</v>
      </c>
      <c r="N69" s="40"/>
      <c r="O69" s="40"/>
      <c r="P69" s="40"/>
      <c r="Q69" s="40"/>
      <c r="R69" s="40"/>
      <c r="S69" s="40"/>
      <c r="T69" s="40"/>
      <c r="U69" s="40"/>
    </row>
    <row r="70" spans="1:21" ht="30">
      <c r="A70" s="41"/>
      <c r="B70" s="41"/>
      <c r="C70" s="43"/>
      <c r="D70" s="15" t="s">
        <v>2</v>
      </c>
      <c r="E70" s="16" t="s">
        <v>3</v>
      </c>
      <c r="F70" s="16" t="s">
        <v>4</v>
      </c>
      <c r="G70" s="55"/>
      <c r="H70" s="17" t="s">
        <v>6</v>
      </c>
      <c r="I70" s="17" t="s">
        <v>7</v>
      </c>
      <c r="J70" s="17" t="s">
        <v>8</v>
      </c>
      <c r="K70" s="17" t="s">
        <v>9</v>
      </c>
      <c r="L70" s="17" t="s">
        <v>10</v>
      </c>
      <c r="M70" s="17" t="s">
        <v>11</v>
      </c>
      <c r="N70" s="17" t="s">
        <v>12</v>
      </c>
      <c r="O70" s="17" t="s">
        <v>13</v>
      </c>
      <c r="P70" s="17" t="s">
        <v>14</v>
      </c>
      <c r="Q70" s="17" t="s">
        <v>15</v>
      </c>
      <c r="R70" s="17" t="s">
        <v>16</v>
      </c>
      <c r="S70" s="17" t="s">
        <v>17</v>
      </c>
      <c r="T70" s="17" t="s">
        <v>18</v>
      </c>
      <c r="U70" s="17" t="s">
        <v>19</v>
      </c>
    </row>
    <row r="71" spans="1:21">
      <c r="A71" s="10"/>
      <c r="B71" s="10"/>
      <c r="C71" s="17" t="s">
        <v>20</v>
      </c>
      <c r="D71" s="17" t="s">
        <v>20</v>
      </c>
      <c r="E71" s="17" t="s">
        <v>20</v>
      </c>
      <c r="F71" s="17" t="s">
        <v>20</v>
      </c>
      <c r="G71" s="17" t="s">
        <v>21</v>
      </c>
      <c r="H71" s="17" t="s">
        <v>22</v>
      </c>
      <c r="I71" s="17" t="s">
        <v>22</v>
      </c>
      <c r="J71" s="17" t="s">
        <v>23</v>
      </c>
      <c r="K71" s="17" t="s">
        <v>24</v>
      </c>
      <c r="L71" s="17" t="s">
        <v>22</v>
      </c>
      <c r="M71" s="17" t="s">
        <v>22</v>
      </c>
      <c r="N71" s="17" t="s">
        <v>22</v>
      </c>
      <c r="O71" s="17" t="s">
        <v>22</v>
      </c>
      <c r="P71" s="17" t="s">
        <v>22</v>
      </c>
      <c r="Q71" s="17" t="s">
        <v>22</v>
      </c>
      <c r="R71" s="17" t="s">
        <v>22</v>
      </c>
      <c r="S71" s="17" t="s">
        <v>24</v>
      </c>
      <c r="T71" s="17" t="s">
        <v>24</v>
      </c>
      <c r="U71" s="17" t="s">
        <v>24</v>
      </c>
    </row>
    <row r="72" spans="1:21">
      <c r="A72" s="3"/>
      <c r="B72" s="18" t="s">
        <v>47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>
      <c r="A73" s="3"/>
      <c r="B73" s="10" t="s">
        <v>86</v>
      </c>
      <c r="C73" s="9" t="s">
        <v>94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ht="30">
      <c r="A74" s="35" t="s">
        <v>108</v>
      </c>
      <c r="B74" s="36" t="s">
        <v>109</v>
      </c>
      <c r="C74" s="35">
        <v>60</v>
      </c>
      <c r="D74" s="3">
        <v>0.5</v>
      </c>
      <c r="E74" s="3">
        <v>6.1</v>
      </c>
      <c r="F74" s="3">
        <v>4.3</v>
      </c>
      <c r="G74" s="3">
        <v>74.3</v>
      </c>
      <c r="H74" s="35">
        <v>0.03</v>
      </c>
      <c r="I74" s="35">
        <v>0.03</v>
      </c>
      <c r="J74" s="35">
        <v>732.9</v>
      </c>
      <c r="K74" s="35">
        <v>0</v>
      </c>
      <c r="L74" s="35">
        <v>3.63</v>
      </c>
      <c r="M74" s="35">
        <v>89.79</v>
      </c>
      <c r="N74" s="35">
        <v>123.26</v>
      </c>
      <c r="O74" s="35">
        <v>13.5</v>
      </c>
      <c r="P74" s="35">
        <v>15.57</v>
      </c>
      <c r="Q74" s="35">
        <v>22.38</v>
      </c>
      <c r="R74" s="35">
        <v>0.66</v>
      </c>
      <c r="S74" s="35">
        <v>10.19</v>
      </c>
      <c r="T74" s="35">
        <v>0.09</v>
      </c>
      <c r="U74" s="35">
        <v>21.57</v>
      </c>
    </row>
    <row r="75" spans="1:21" ht="23.25" customHeight="1">
      <c r="A75" s="3" t="s">
        <v>54</v>
      </c>
      <c r="B75" s="4" t="s">
        <v>110</v>
      </c>
      <c r="C75" s="6" t="s">
        <v>62</v>
      </c>
      <c r="D75" s="38">
        <v>11.7</v>
      </c>
      <c r="E75" s="38">
        <v>8.98</v>
      </c>
      <c r="F75" s="38">
        <v>26.01</v>
      </c>
      <c r="G75" s="3">
        <v>233.2</v>
      </c>
      <c r="H75" s="3">
        <v>7.0000000000000007E-2</v>
      </c>
      <c r="I75" s="3">
        <v>0.06</v>
      </c>
      <c r="J75" s="3">
        <v>144.87</v>
      </c>
      <c r="K75" s="3">
        <v>0</v>
      </c>
      <c r="L75" s="3">
        <v>2.08</v>
      </c>
      <c r="M75" s="3">
        <v>272.89999999999998</v>
      </c>
      <c r="N75" s="3">
        <v>287.76</v>
      </c>
      <c r="O75" s="3">
        <v>72.64</v>
      </c>
      <c r="P75" s="3">
        <v>78.849999999999994</v>
      </c>
      <c r="Q75" s="3">
        <v>174.89</v>
      </c>
      <c r="R75" s="3">
        <v>1.53</v>
      </c>
      <c r="S75" s="3">
        <v>37.409999999999997</v>
      </c>
      <c r="T75" s="3">
        <v>19.63</v>
      </c>
      <c r="U75" s="3">
        <v>118.1</v>
      </c>
    </row>
    <row r="76" spans="1:21" ht="21" customHeight="1">
      <c r="A76" s="4" t="s">
        <v>122</v>
      </c>
      <c r="B76" s="5" t="s">
        <v>123</v>
      </c>
      <c r="C76" s="3">
        <v>200</v>
      </c>
      <c r="D76" s="3">
        <v>0.47</v>
      </c>
      <c r="E76" s="3">
        <v>0</v>
      </c>
      <c r="F76" s="3">
        <v>14.78</v>
      </c>
      <c r="G76" s="3">
        <v>65</v>
      </c>
      <c r="H76" s="3">
        <v>0</v>
      </c>
      <c r="I76" s="3">
        <v>0</v>
      </c>
      <c r="J76" s="3">
        <v>15</v>
      </c>
      <c r="K76" s="3">
        <v>0</v>
      </c>
      <c r="L76" s="3">
        <v>0</v>
      </c>
      <c r="M76" s="3">
        <v>0</v>
      </c>
      <c r="N76" s="3">
        <v>0</v>
      </c>
      <c r="O76" s="3">
        <v>108</v>
      </c>
      <c r="P76" s="3">
        <v>2</v>
      </c>
      <c r="Q76" s="3">
        <v>4</v>
      </c>
      <c r="R76" s="3">
        <v>0.1</v>
      </c>
      <c r="S76" s="3">
        <v>0</v>
      </c>
      <c r="T76" s="3">
        <v>0</v>
      </c>
      <c r="U76" s="3">
        <v>0</v>
      </c>
    </row>
    <row r="77" spans="1:21" ht="21" customHeight="1">
      <c r="A77" s="3" t="s">
        <v>28</v>
      </c>
      <c r="B77" s="3" t="s">
        <v>30</v>
      </c>
      <c r="C77" s="3">
        <v>20</v>
      </c>
      <c r="D77" s="3">
        <v>1.3</v>
      </c>
      <c r="E77" s="3">
        <v>0.2</v>
      </c>
      <c r="F77" s="3">
        <v>6.7</v>
      </c>
      <c r="G77" s="3">
        <v>34.200000000000003</v>
      </c>
      <c r="H77" s="3">
        <v>0.04</v>
      </c>
      <c r="I77" s="3">
        <v>0.02</v>
      </c>
      <c r="J77" s="3">
        <v>0</v>
      </c>
      <c r="K77" s="3">
        <v>0</v>
      </c>
      <c r="L77" s="3">
        <v>0</v>
      </c>
      <c r="M77" s="3">
        <v>122</v>
      </c>
      <c r="N77" s="3">
        <v>49</v>
      </c>
      <c r="O77" s="3">
        <v>7</v>
      </c>
      <c r="P77" s="3">
        <v>9.4</v>
      </c>
      <c r="Q77" s="3">
        <v>31.6</v>
      </c>
      <c r="R77" s="3">
        <v>0.78</v>
      </c>
      <c r="S77" s="3">
        <v>0</v>
      </c>
      <c r="T77" s="3">
        <v>6.18</v>
      </c>
      <c r="U77" s="3">
        <v>0</v>
      </c>
    </row>
    <row r="78" spans="1:21" ht="21" customHeight="1">
      <c r="A78" s="4" t="s">
        <v>111</v>
      </c>
      <c r="B78" s="4" t="s">
        <v>91</v>
      </c>
      <c r="C78" s="3">
        <v>60</v>
      </c>
      <c r="D78" s="3">
        <v>4.68</v>
      </c>
      <c r="E78" s="3">
        <v>4.03</v>
      </c>
      <c r="F78" s="3">
        <v>30.46</v>
      </c>
      <c r="G78" s="3">
        <v>177</v>
      </c>
      <c r="H78" s="3">
        <v>0.05</v>
      </c>
      <c r="I78" s="3">
        <v>0.02</v>
      </c>
      <c r="J78" s="3">
        <v>19.12</v>
      </c>
      <c r="K78" s="3">
        <v>0.15</v>
      </c>
      <c r="L78" s="3">
        <v>0</v>
      </c>
      <c r="M78" s="3">
        <v>241</v>
      </c>
      <c r="N78" s="3">
        <v>50</v>
      </c>
      <c r="O78" s="3">
        <v>18</v>
      </c>
      <c r="P78" s="3">
        <v>6</v>
      </c>
      <c r="Q78" s="3">
        <v>41</v>
      </c>
      <c r="R78" s="3">
        <v>0.5</v>
      </c>
      <c r="S78" s="3">
        <v>33.36</v>
      </c>
      <c r="T78" s="3">
        <v>3.1</v>
      </c>
      <c r="U78" s="3">
        <v>11.03</v>
      </c>
    </row>
    <row r="79" spans="1:21" ht="21" customHeight="1">
      <c r="A79" s="3"/>
      <c r="B79" s="10" t="s">
        <v>31</v>
      </c>
      <c r="C79" s="10">
        <v>540</v>
      </c>
      <c r="D79" s="10">
        <f>SUM(D74:D78)</f>
        <v>18.649999999999999</v>
      </c>
      <c r="E79" s="10">
        <f t="shared" ref="E79:U79" si="8">SUM(E74:E78)</f>
        <v>19.309999999999999</v>
      </c>
      <c r="F79" s="10">
        <f t="shared" si="8"/>
        <v>82.25</v>
      </c>
      <c r="G79" s="10">
        <f t="shared" si="8"/>
        <v>583.70000000000005</v>
      </c>
      <c r="H79" s="10">
        <f t="shared" si="8"/>
        <v>0.19</v>
      </c>
      <c r="I79" s="10">
        <f t="shared" si="8"/>
        <v>0.13</v>
      </c>
      <c r="J79" s="10">
        <f t="shared" si="8"/>
        <v>911.89</v>
      </c>
      <c r="K79" s="10">
        <f t="shared" si="8"/>
        <v>0.15</v>
      </c>
      <c r="L79" s="10">
        <f t="shared" si="8"/>
        <v>5.71</v>
      </c>
      <c r="M79" s="10">
        <f t="shared" si="8"/>
        <v>725.69</v>
      </c>
      <c r="N79" s="10">
        <f t="shared" si="8"/>
        <v>510.02</v>
      </c>
      <c r="O79" s="10">
        <f t="shared" si="8"/>
        <v>219.14</v>
      </c>
      <c r="P79" s="10">
        <f t="shared" si="8"/>
        <v>111.82</v>
      </c>
      <c r="Q79" s="10">
        <f t="shared" si="8"/>
        <v>273.87</v>
      </c>
      <c r="R79" s="10">
        <f t="shared" si="8"/>
        <v>3.5700000000000003</v>
      </c>
      <c r="S79" s="10">
        <f t="shared" si="8"/>
        <v>80.959999999999994</v>
      </c>
      <c r="T79" s="10">
        <f t="shared" si="8"/>
        <v>29</v>
      </c>
      <c r="U79" s="10">
        <f t="shared" si="8"/>
        <v>150.69999999999999</v>
      </c>
    </row>
    <row r="80" spans="1:21" ht="21" customHeight="1">
      <c r="A80" s="3"/>
      <c r="B80" s="7" t="s">
        <v>32</v>
      </c>
      <c r="C80" s="7">
        <f>C79</f>
        <v>540</v>
      </c>
      <c r="D80" s="7">
        <f>D79</f>
        <v>18.649999999999999</v>
      </c>
      <c r="E80" s="7">
        <f t="shared" ref="E80:U80" si="9">E79</f>
        <v>19.309999999999999</v>
      </c>
      <c r="F80" s="7">
        <f t="shared" si="9"/>
        <v>82.25</v>
      </c>
      <c r="G80" s="7">
        <f t="shared" si="9"/>
        <v>583.70000000000005</v>
      </c>
      <c r="H80" s="7">
        <f t="shared" si="9"/>
        <v>0.19</v>
      </c>
      <c r="I80" s="7">
        <f t="shared" si="9"/>
        <v>0.13</v>
      </c>
      <c r="J80" s="7">
        <f t="shared" si="9"/>
        <v>911.89</v>
      </c>
      <c r="K80" s="7">
        <f t="shared" si="9"/>
        <v>0.15</v>
      </c>
      <c r="L80" s="7">
        <f t="shared" si="9"/>
        <v>5.71</v>
      </c>
      <c r="M80" s="7">
        <f t="shared" si="9"/>
        <v>725.69</v>
      </c>
      <c r="N80" s="7">
        <f t="shared" si="9"/>
        <v>510.02</v>
      </c>
      <c r="O80" s="7">
        <f t="shared" si="9"/>
        <v>219.14</v>
      </c>
      <c r="P80" s="7">
        <f t="shared" si="9"/>
        <v>111.82</v>
      </c>
      <c r="Q80" s="7">
        <f t="shared" si="9"/>
        <v>273.87</v>
      </c>
      <c r="R80" s="7">
        <f t="shared" si="9"/>
        <v>3.5700000000000003</v>
      </c>
      <c r="S80" s="7">
        <f t="shared" si="9"/>
        <v>80.959999999999994</v>
      </c>
      <c r="T80" s="7">
        <f t="shared" si="9"/>
        <v>29</v>
      </c>
      <c r="U80" s="7">
        <f t="shared" si="9"/>
        <v>150.69999999999999</v>
      </c>
    </row>
    <row r="81" spans="1:21" ht="21" customHeight="1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6"/>
      <c r="U81" s="26"/>
    </row>
    <row r="82" spans="1:21" ht="28.5" customHeight="1">
      <c r="A82" s="53" t="s">
        <v>68</v>
      </c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</row>
    <row r="83" spans="1:21" ht="24" customHeight="1">
      <c r="A83" s="41" t="s">
        <v>0</v>
      </c>
      <c r="B83" s="41" t="s">
        <v>77</v>
      </c>
      <c r="C83" s="42" t="s">
        <v>1</v>
      </c>
      <c r="D83" s="44" t="s">
        <v>78</v>
      </c>
      <c r="E83" s="45"/>
      <c r="F83" s="46"/>
      <c r="G83" s="54" t="s">
        <v>5</v>
      </c>
      <c r="H83" s="40" t="s">
        <v>75</v>
      </c>
      <c r="I83" s="40"/>
      <c r="J83" s="40"/>
      <c r="K83" s="40"/>
      <c r="L83" s="40"/>
      <c r="M83" s="40" t="s">
        <v>76</v>
      </c>
      <c r="N83" s="40"/>
      <c r="O83" s="40"/>
      <c r="P83" s="40"/>
      <c r="Q83" s="40"/>
      <c r="R83" s="40"/>
      <c r="S83" s="40"/>
      <c r="T83" s="40"/>
      <c r="U83" s="40"/>
    </row>
    <row r="84" spans="1:21" ht="30">
      <c r="A84" s="41"/>
      <c r="B84" s="41"/>
      <c r="C84" s="43"/>
      <c r="D84" s="15" t="s">
        <v>2</v>
      </c>
      <c r="E84" s="16" t="s">
        <v>3</v>
      </c>
      <c r="F84" s="16" t="s">
        <v>4</v>
      </c>
      <c r="G84" s="55"/>
      <c r="H84" s="17" t="s">
        <v>6</v>
      </c>
      <c r="I84" s="17" t="s">
        <v>7</v>
      </c>
      <c r="J84" s="17" t="s">
        <v>8</v>
      </c>
      <c r="K84" s="17" t="s">
        <v>9</v>
      </c>
      <c r="L84" s="17" t="s">
        <v>10</v>
      </c>
      <c r="M84" s="17" t="s">
        <v>11</v>
      </c>
      <c r="N84" s="17" t="s">
        <v>12</v>
      </c>
      <c r="O84" s="17" t="s">
        <v>13</v>
      </c>
      <c r="P84" s="17" t="s">
        <v>14</v>
      </c>
      <c r="Q84" s="17" t="s">
        <v>15</v>
      </c>
      <c r="R84" s="17" t="s">
        <v>16</v>
      </c>
      <c r="S84" s="17" t="s">
        <v>17</v>
      </c>
      <c r="T84" s="17" t="s">
        <v>18</v>
      </c>
      <c r="U84" s="17" t="s">
        <v>19</v>
      </c>
    </row>
    <row r="85" spans="1:21">
      <c r="A85" s="10"/>
      <c r="B85" s="10"/>
      <c r="C85" s="17" t="s">
        <v>20</v>
      </c>
      <c r="D85" s="17" t="s">
        <v>20</v>
      </c>
      <c r="E85" s="17" t="s">
        <v>20</v>
      </c>
      <c r="F85" s="17" t="s">
        <v>20</v>
      </c>
      <c r="G85" s="17" t="s">
        <v>21</v>
      </c>
      <c r="H85" s="17" t="s">
        <v>22</v>
      </c>
      <c r="I85" s="17" t="s">
        <v>22</v>
      </c>
      <c r="J85" s="17" t="s">
        <v>23</v>
      </c>
      <c r="K85" s="17" t="s">
        <v>24</v>
      </c>
      <c r="L85" s="17" t="s">
        <v>22</v>
      </c>
      <c r="M85" s="17" t="s">
        <v>22</v>
      </c>
      <c r="N85" s="17" t="s">
        <v>22</v>
      </c>
      <c r="O85" s="17" t="s">
        <v>22</v>
      </c>
      <c r="P85" s="17" t="s">
        <v>22</v>
      </c>
      <c r="Q85" s="17" t="s">
        <v>22</v>
      </c>
      <c r="R85" s="17" t="s">
        <v>22</v>
      </c>
      <c r="S85" s="17" t="s">
        <v>24</v>
      </c>
      <c r="T85" s="17" t="s">
        <v>24</v>
      </c>
      <c r="U85" s="17" t="s">
        <v>24</v>
      </c>
    </row>
    <row r="86" spans="1:21">
      <c r="A86" s="3"/>
      <c r="B86" s="18" t="s">
        <v>48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>
      <c r="A87" s="3"/>
      <c r="B87" s="10" t="s">
        <v>86</v>
      </c>
      <c r="C87" s="9" t="s">
        <v>94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>
      <c r="A88" s="35" t="s">
        <v>49</v>
      </c>
      <c r="B88" s="35" t="s">
        <v>50</v>
      </c>
      <c r="C88" s="35">
        <v>60</v>
      </c>
      <c r="D88" s="3">
        <v>0.7</v>
      </c>
      <c r="E88" s="3">
        <v>5.4</v>
      </c>
      <c r="F88" s="3">
        <v>4</v>
      </c>
      <c r="G88" s="3">
        <v>67.099999999999994</v>
      </c>
      <c r="H88" s="35">
        <v>0.02</v>
      </c>
      <c r="I88" s="35">
        <v>0.02</v>
      </c>
      <c r="J88" s="35">
        <v>72.89</v>
      </c>
      <c r="K88" s="35">
        <v>0</v>
      </c>
      <c r="L88" s="35">
        <v>2.2599999999999998</v>
      </c>
      <c r="M88" s="35">
        <v>200.99</v>
      </c>
      <c r="N88" s="35">
        <v>127.85</v>
      </c>
      <c r="O88" s="35">
        <v>12.1</v>
      </c>
      <c r="P88" s="35">
        <v>9.66</v>
      </c>
      <c r="Q88" s="35">
        <v>21.4</v>
      </c>
      <c r="R88" s="35">
        <v>0.41</v>
      </c>
      <c r="S88" s="35">
        <v>7.86</v>
      </c>
      <c r="T88" s="35">
        <v>0.13</v>
      </c>
      <c r="U88" s="35">
        <v>11.85</v>
      </c>
    </row>
    <row r="89" spans="1:21" ht="21" customHeight="1">
      <c r="A89" s="4" t="s">
        <v>127</v>
      </c>
      <c r="B89" s="4" t="s">
        <v>128</v>
      </c>
      <c r="C89" s="6">
        <v>180</v>
      </c>
      <c r="D89" s="3">
        <v>9.49</v>
      </c>
      <c r="E89" s="3">
        <v>8.19</v>
      </c>
      <c r="F89" s="3">
        <v>34.39</v>
      </c>
      <c r="G89" s="3">
        <v>249.3</v>
      </c>
      <c r="H89" s="3">
        <v>0.08</v>
      </c>
      <c r="I89" s="3">
        <v>0.06</v>
      </c>
      <c r="J89" s="3">
        <v>40.39</v>
      </c>
      <c r="K89" s="3">
        <v>0.23</v>
      </c>
      <c r="L89" s="3">
        <v>0</v>
      </c>
      <c r="M89" s="3">
        <v>290</v>
      </c>
      <c r="N89" s="3">
        <v>69</v>
      </c>
      <c r="O89" s="3">
        <v>187</v>
      </c>
      <c r="P89" s="3">
        <v>12</v>
      </c>
      <c r="Q89" s="3">
        <v>120</v>
      </c>
      <c r="R89" s="3">
        <v>0.9</v>
      </c>
      <c r="S89" s="3">
        <v>24.8</v>
      </c>
      <c r="T89" s="3">
        <v>2.2999999999999998</v>
      </c>
      <c r="U89" s="3">
        <v>12.44</v>
      </c>
    </row>
    <row r="90" spans="1:21" ht="21" customHeight="1">
      <c r="A90" s="35" t="s">
        <v>34</v>
      </c>
      <c r="B90" s="35" t="s">
        <v>51</v>
      </c>
      <c r="C90" s="35">
        <v>200</v>
      </c>
      <c r="D90" s="3">
        <v>3.9</v>
      </c>
      <c r="E90" s="3">
        <v>2.9</v>
      </c>
      <c r="F90" s="3">
        <v>11.2</v>
      </c>
      <c r="G90" s="3">
        <v>86</v>
      </c>
      <c r="H90" s="35">
        <v>0.03</v>
      </c>
      <c r="I90" s="35">
        <v>0.13</v>
      </c>
      <c r="J90" s="35">
        <v>13.29</v>
      </c>
      <c r="K90" s="35">
        <v>0</v>
      </c>
      <c r="L90" s="35">
        <v>0.52</v>
      </c>
      <c r="M90" s="35">
        <v>38.549999999999997</v>
      </c>
      <c r="N90" s="35">
        <v>183.98</v>
      </c>
      <c r="O90" s="35">
        <v>148.32</v>
      </c>
      <c r="P90" s="35">
        <v>30.67</v>
      </c>
      <c r="Q90" s="35">
        <v>106.79</v>
      </c>
      <c r="R90" s="35">
        <v>1.06</v>
      </c>
      <c r="S90" s="35">
        <v>9</v>
      </c>
      <c r="T90" s="35">
        <v>1.76</v>
      </c>
      <c r="U90" s="35">
        <v>20</v>
      </c>
    </row>
    <row r="91" spans="1:21" ht="21" customHeight="1">
      <c r="A91" s="3" t="s">
        <v>28</v>
      </c>
      <c r="B91" s="3" t="s">
        <v>29</v>
      </c>
      <c r="C91" s="3">
        <v>20</v>
      </c>
      <c r="D91" s="3">
        <v>1.52</v>
      </c>
      <c r="E91" s="3">
        <v>0.16</v>
      </c>
      <c r="F91" s="3">
        <v>9.84</v>
      </c>
      <c r="G91" s="3">
        <v>46.9</v>
      </c>
      <c r="H91" s="3">
        <v>0.02</v>
      </c>
      <c r="I91" s="3">
        <v>0.01</v>
      </c>
      <c r="J91" s="3">
        <v>0</v>
      </c>
      <c r="K91" s="3">
        <v>0</v>
      </c>
      <c r="L91" s="3">
        <v>0</v>
      </c>
      <c r="M91" s="3">
        <v>100</v>
      </c>
      <c r="N91" s="3">
        <v>19</v>
      </c>
      <c r="O91" s="3">
        <v>4</v>
      </c>
      <c r="P91" s="3">
        <v>3</v>
      </c>
      <c r="Q91" s="3">
        <v>13</v>
      </c>
      <c r="R91" s="3">
        <v>0.2</v>
      </c>
      <c r="S91" s="3">
        <v>0.64</v>
      </c>
      <c r="T91" s="3">
        <v>1.2</v>
      </c>
      <c r="U91" s="3">
        <v>2.9</v>
      </c>
    </row>
    <row r="92" spans="1:21" ht="21" customHeight="1">
      <c r="A92" s="3" t="s">
        <v>28</v>
      </c>
      <c r="B92" s="3" t="s">
        <v>30</v>
      </c>
      <c r="C92" s="3">
        <v>20</v>
      </c>
      <c r="D92" s="3">
        <v>1.3</v>
      </c>
      <c r="E92" s="3">
        <v>0.2</v>
      </c>
      <c r="F92" s="3">
        <v>6.7</v>
      </c>
      <c r="G92" s="3">
        <v>34.200000000000003</v>
      </c>
      <c r="H92" s="3">
        <v>0.04</v>
      </c>
      <c r="I92" s="3">
        <v>0.02</v>
      </c>
      <c r="J92" s="3">
        <v>0</v>
      </c>
      <c r="K92" s="3">
        <v>0</v>
      </c>
      <c r="L92" s="3">
        <v>0</v>
      </c>
      <c r="M92" s="3">
        <v>122</v>
      </c>
      <c r="N92" s="3">
        <v>49</v>
      </c>
      <c r="O92" s="3">
        <v>7</v>
      </c>
      <c r="P92" s="3">
        <v>9.4</v>
      </c>
      <c r="Q92" s="3">
        <v>31.6</v>
      </c>
      <c r="R92" s="3">
        <v>0.78</v>
      </c>
      <c r="S92" s="3">
        <v>0</v>
      </c>
      <c r="T92" s="3">
        <v>6.18</v>
      </c>
      <c r="U92" s="3">
        <v>0</v>
      </c>
    </row>
    <row r="93" spans="1:21" s="11" customFormat="1" ht="21" customHeight="1">
      <c r="A93" s="4" t="s">
        <v>28</v>
      </c>
      <c r="B93" s="4" t="s">
        <v>96</v>
      </c>
      <c r="C93" s="3">
        <v>30</v>
      </c>
      <c r="D93" s="3">
        <v>0.8</v>
      </c>
      <c r="E93" s="3">
        <v>0.39</v>
      </c>
      <c r="F93" s="3">
        <v>3.5</v>
      </c>
      <c r="G93" s="3">
        <v>26.5</v>
      </c>
      <c r="H93" s="3">
        <v>0.05</v>
      </c>
      <c r="I93" s="3">
        <v>0.02</v>
      </c>
      <c r="J93" s="3">
        <v>0</v>
      </c>
      <c r="K93" s="3">
        <v>0</v>
      </c>
      <c r="L93" s="3">
        <v>0</v>
      </c>
      <c r="M93" s="3">
        <v>138</v>
      </c>
      <c r="N93" s="3">
        <v>46</v>
      </c>
      <c r="O93" s="3">
        <v>8</v>
      </c>
      <c r="P93" s="3">
        <v>12</v>
      </c>
      <c r="Q93" s="3">
        <v>32</v>
      </c>
      <c r="R93" s="3">
        <v>0.8</v>
      </c>
      <c r="S93" s="3">
        <v>0</v>
      </c>
      <c r="T93" s="3">
        <v>0</v>
      </c>
      <c r="U93" s="3">
        <v>0</v>
      </c>
    </row>
    <row r="94" spans="1:21" ht="21" customHeight="1">
      <c r="A94" s="3"/>
      <c r="B94" s="10" t="s">
        <v>31</v>
      </c>
      <c r="C94" s="10">
        <f>SUM(C88:C93)</f>
        <v>510</v>
      </c>
      <c r="D94" s="10">
        <f>SUM(D88:D93)</f>
        <v>17.71</v>
      </c>
      <c r="E94" s="10">
        <f t="shared" ref="E94:U94" si="10">SUM(E88:E93)</f>
        <v>17.239999999999998</v>
      </c>
      <c r="F94" s="10">
        <f t="shared" si="10"/>
        <v>69.63000000000001</v>
      </c>
      <c r="G94" s="10">
        <f t="shared" si="10"/>
        <v>509.99999999999994</v>
      </c>
      <c r="H94" s="10">
        <f t="shared" si="10"/>
        <v>0.24</v>
      </c>
      <c r="I94" s="10">
        <f t="shared" si="10"/>
        <v>0.26</v>
      </c>
      <c r="J94" s="10">
        <f t="shared" si="10"/>
        <v>126.57</v>
      </c>
      <c r="K94" s="10">
        <f t="shared" si="10"/>
        <v>0.23</v>
      </c>
      <c r="L94" s="10">
        <f t="shared" si="10"/>
        <v>2.78</v>
      </c>
      <c r="M94" s="10">
        <f t="shared" si="10"/>
        <v>889.54</v>
      </c>
      <c r="N94" s="10">
        <f t="shared" si="10"/>
        <v>494.83</v>
      </c>
      <c r="O94" s="10">
        <f t="shared" si="10"/>
        <v>366.41999999999996</v>
      </c>
      <c r="P94" s="10">
        <f t="shared" si="10"/>
        <v>76.73</v>
      </c>
      <c r="Q94" s="10">
        <f t="shared" si="10"/>
        <v>324.79000000000002</v>
      </c>
      <c r="R94" s="10">
        <f t="shared" si="10"/>
        <v>4.1500000000000004</v>
      </c>
      <c r="S94" s="10">
        <f t="shared" si="10"/>
        <v>42.300000000000004</v>
      </c>
      <c r="T94" s="10">
        <f t="shared" si="10"/>
        <v>11.57</v>
      </c>
      <c r="U94" s="10">
        <f t="shared" si="10"/>
        <v>47.19</v>
      </c>
    </row>
    <row r="95" spans="1:21" ht="21" customHeight="1">
      <c r="A95" s="3"/>
      <c r="B95" s="7" t="s">
        <v>32</v>
      </c>
      <c r="C95" s="7">
        <f>C94</f>
        <v>510</v>
      </c>
      <c r="D95" s="7">
        <f>D94</f>
        <v>17.71</v>
      </c>
      <c r="E95" s="7">
        <f t="shared" ref="E95:U95" si="11">E94</f>
        <v>17.239999999999998</v>
      </c>
      <c r="F95" s="7">
        <f t="shared" si="11"/>
        <v>69.63000000000001</v>
      </c>
      <c r="G95" s="7">
        <f>G94</f>
        <v>509.99999999999994</v>
      </c>
      <c r="H95" s="7">
        <f t="shared" si="11"/>
        <v>0.24</v>
      </c>
      <c r="I95" s="7">
        <f t="shared" si="11"/>
        <v>0.26</v>
      </c>
      <c r="J95" s="7">
        <f t="shared" si="11"/>
        <v>126.57</v>
      </c>
      <c r="K95" s="7">
        <f t="shared" si="11"/>
        <v>0.23</v>
      </c>
      <c r="L95" s="7">
        <f t="shared" si="11"/>
        <v>2.78</v>
      </c>
      <c r="M95" s="7">
        <f t="shared" si="11"/>
        <v>889.54</v>
      </c>
      <c r="N95" s="7">
        <f t="shared" si="11"/>
        <v>494.83</v>
      </c>
      <c r="O95" s="7">
        <f t="shared" si="11"/>
        <v>366.41999999999996</v>
      </c>
      <c r="P95" s="7">
        <f t="shared" si="11"/>
        <v>76.73</v>
      </c>
      <c r="Q95" s="7">
        <f t="shared" si="11"/>
        <v>324.79000000000002</v>
      </c>
      <c r="R95" s="7">
        <f t="shared" si="11"/>
        <v>4.1500000000000004</v>
      </c>
      <c r="S95" s="7">
        <f t="shared" si="11"/>
        <v>42.300000000000004</v>
      </c>
      <c r="T95" s="7">
        <f t="shared" si="11"/>
        <v>11.57</v>
      </c>
      <c r="U95" s="7">
        <f t="shared" si="11"/>
        <v>47.19</v>
      </c>
    </row>
    <row r="96" spans="1:21" ht="21" customHeight="1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6"/>
      <c r="U96" s="26"/>
    </row>
    <row r="97" spans="1:21" ht="30" customHeight="1">
      <c r="A97" s="53" t="s">
        <v>69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</row>
    <row r="98" spans="1:21" ht="32.25" customHeight="1">
      <c r="A98" s="41" t="s">
        <v>0</v>
      </c>
      <c r="B98" s="41" t="s">
        <v>77</v>
      </c>
      <c r="C98" s="42" t="s">
        <v>1</v>
      </c>
      <c r="D98" s="44" t="s">
        <v>78</v>
      </c>
      <c r="E98" s="45"/>
      <c r="F98" s="46"/>
      <c r="G98" s="54" t="s">
        <v>5</v>
      </c>
      <c r="H98" s="40" t="s">
        <v>75</v>
      </c>
      <c r="I98" s="40"/>
      <c r="J98" s="40"/>
      <c r="K98" s="40"/>
      <c r="L98" s="40"/>
      <c r="M98" s="40" t="s">
        <v>76</v>
      </c>
      <c r="N98" s="40"/>
      <c r="O98" s="40"/>
      <c r="P98" s="40"/>
      <c r="Q98" s="40"/>
      <c r="R98" s="40"/>
      <c r="S98" s="40"/>
      <c r="T98" s="40"/>
      <c r="U98" s="40"/>
    </row>
    <row r="99" spans="1:21" ht="30">
      <c r="A99" s="41"/>
      <c r="B99" s="41"/>
      <c r="C99" s="43"/>
      <c r="D99" s="15" t="s">
        <v>2</v>
      </c>
      <c r="E99" s="16" t="s">
        <v>3</v>
      </c>
      <c r="F99" s="16" t="s">
        <v>4</v>
      </c>
      <c r="G99" s="55"/>
      <c r="H99" s="17" t="s">
        <v>6</v>
      </c>
      <c r="I99" s="17" t="s">
        <v>7</v>
      </c>
      <c r="J99" s="17" t="s">
        <v>8</v>
      </c>
      <c r="K99" s="17" t="s">
        <v>9</v>
      </c>
      <c r="L99" s="17" t="s">
        <v>10</v>
      </c>
      <c r="M99" s="17" t="s">
        <v>11</v>
      </c>
      <c r="N99" s="17" t="s">
        <v>12</v>
      </c>
      <c r="O99" s="17" t="s">
        <v>13</v>
      </c>
      <c r="P99" s="17" t="s">
        <v>14</v>
      </c>
      <c r="Q99" s="17" t="s">
        <v>15</v>
      </c>
      <c r="R99" s="17" t="s">
        <v>16</v>
      </c>
      <c r="S99" s="17" t="s">
        <v>17</v>
      </c>
      <c r="T99" s="17" t="s">
        <v>18</v>
      </c>
      <c r="U99" s="17" t="s">
        <v>19</v>
      </c>
    </row>
    <row r="100" spans="1:21">
      <c r="A100" s="10"/>
      <c r="B100" s="10"/>
      <c r="C100" s="17" t="s">
        <v>20</v>
      </c>
      <c r="D100" s="17" t="s">
        <v>20</v>
      </c>
      <c r="E100" s="17" t="s">
        <v>20</v>
      </c>
      <c r="F100" s="17" t="s">
        <v>20</v>
      </c>
      <c r="G100" s="17" t="s">
        <v>21</v>
      </c>
      <c r="H100" s="17" t="s">
        <v>22</v>
      </c>
      <c r="I100" s="17" t="s">
        <v>22</v>
      </c>
      <c r="J100" s="17" t="s">
        <v>23</v>
      </c>
      <c r="K100" s="17" t="s">
        <v>24</v>
      </c>
      <c r="L100" s="17" t="s">
        <v>22</v>
      </c>
      <c r="M100" s="17" t="s">
        <v>22</v>
      </c>
      <c r="N100" s="17" t="s">
        <v>22</v>
      </c>
      <c r="O100" s="17" t="s">
        <v>22</v>
      </c>
      <c r="P100" s="17" t="s">
        <v>22</v>
      </c>
      <c r="Q100" s="17" t="s">
        <v>22</v>
      </c>
      <c r="R100" s="17" t="s">
        <v>22</v>
      </c>
      <c r="S100" s="17" t="s">
        <v>24</v>
      </c>
      <c r="T100" s="17" t="s">
        <v>24</v>
      </c>
      <c r="U100" s="17" t="s">
        <v>24</v>
      </c>
    </row>
    <row r="101" spans="1:21">
      <c r="A101" s="3"/>
      <c r="B101" s="18" t="s">
        <v>52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>
      <c r="A102" s="3"/>
      <c r="B102" s="10" t="s">
        <v>86</v>
      </c>
      <c r="C102" s="9" t="s">
        <v>94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ht="29.25" customHeight="1">
      <c r="A103" s="37" t="s">
        <v>99</v>
      </c>
      <c r="B103" s="36" t="s">
        <v>100</v>
      </c>
      <c r="C103" s="35">
        <v>60</v>
      </c>
      <c r="D103" s="3">
        <v>0.5</v>
      </c>
      <c r="E103" s="3">
        <v>6.1</v>
      </c>
      <c r="F103" s="3">
        <v>4.3</v>
      </c>
      <c r="G103" s="3">
        <v>74.3</v>
      </c>
      <c r="H103" s="35">
        <v>0.03</v>
      </c>
      <c r="I103" s="35">
        <v>0.03</v>
      </c>
      <c r="J103" s="35">
        <v>732.9</v>
      </c>
      <c r="K103" s="35">
        <v>0</v>
      </c>
      <c r="L103" s="35">
        <v>3.63</v>
      </c>
      <c r="M103" s="35">
        <v>89.79</v>
      </c>
      <c r="N103" s="35">
        <v>123.26</v>
      </c>
      <c r="O103" s="35">
        <v>13.5</v>
      </c>
      <c r="P103" s="35">
        <v>15.57</v>
      </c>
      <c r="Q103" s="35">
        <v>22.38</v>
      </c>
      <c r="R103" s="35">
        <v>0.66</v>
      </c>
      <c r="S103" s="35">
        <v>10.19</v>
      </c>
      <c r="T103" s="35">
        <v>0.09</v>
      </c>
      <c r="U103" s="35">
        <v>21.57</v>
      </c>
    </row>
    <row r="104" spans="1:21" ht="21.75" customHeight="1">
      <c r="A104" s="19">
        <v>62</v>
      </c>
      <c r="B104" s="4" t="s">
        <v>129</v>
      </c>
      <c r="C104" s="3">
        <v>200</v>
      </c>
      <c r="D104" s="3">
        <v>10.77</v>
      </c>
      <c r="E104" s="3">
        <v>6.46</v>
      </c>
      <c r="F104" s="3">
        <v>19.100000000000001</v>
      </c>
      <c r="G104" s="3">
        <v>166</v>
      </c>
      <c r="H104" s="3">
        <v>0.1</v>
      </c>
      <c r="I104" s="3">
        <v>0</v>
      </c>
      <c r="J104" s="3">
        <v>0.2</v>
      </c>
      <c r="K104" s="3">
        <v>0</v>
      </c>
      <c r="L104" s="3">
        <v>10.7</v>
      </c>
      <c r="M104" s="3">
        <v>0</v>
      </c>
      <c r="N104" s="3">
        <v>0</v>
      </c>
      <c r="O104" s="3">
        <v>43.5</v>
      </c>
      <c r="P104" s="3">
        <v>26.9</v>
      </c>
      <c r="Q104" s="3">
        <v>57.4</v>
      </c>
      <c r="R104" s="3">
        <v>1.4</v>
      </c>
      <c r="S104" s="3">
        <v>0</v>
      </c>
      <c r="T104" s="3">
        <v>0</v>
      </c>
      <c r="U104" s="3">
        <v>0</v>
      </c>
    </row>
    <row r="105" spans="1:21" ht="25.5" customHeight="1">
      <c r="A105" s="4" t="s">
        <v>107</v>
      </c>
      <c r="B105" s="4" t="s">
        <v>106</v>
      </c>
      <c r="C105" s="4" t="s">
        <v>137</v>
      </c>
      <c r="D105" s="3">
        <v>0.2</v>
      </c>
      <c r="E105" s="3">
        <v>0</v>
      </c>
      <c r="F105" s="3">
        <v>8.1999999999999993</v>
      </c>
      <c r="G105" s="3">
        <v>34.1</v>
      </c>
      <c r="H105" s="3">
        <v>0</v>
      </c>
      <c r="I105" s="3">
        <v>0</v>
      </c>
      <c r="J105" s="3">
        <v>0</v>
      </c>
      <c r="K105" s="3">
        <v>0</v>
      </c>
      <c r="L105" s="3">
        <v>0.4</v>
      </c>
      <c r="M105" s="3">
        <v>0</v>
      </c>
      <c r="N105" s="3">
        <v>0</v>
      </c>
      <c r="O105" s="3">
        <v>14.1</v>
      </c>
      <c r="P105" s="3">
        <v>6.5</v>
      </c>
      <c r="Q105" s="3">
        <v>8.4</v>
      </c>
      <c r="R105" s="3">
        <v>0.9</v>
      </c>
      <c r="S105" s="3">
        <v>0</v>
      </c>
      <c r="T105" s="3">
        <v>0</v>
      </c>
      <c r="U105" s="3">
        <v>0</v>
      </c>
    </row>
    <row r="106" spans="1:21" ht="32.25" customHeight="1">
      <c r="A106" s="4" t="s">
        <v>111</v>
      </c>
      <c r="B106" s="4" t="s">
        <v>91</v>
      </c>
      <c r="C106" s="3">
        <v>60</v>
      </c>
      <c r="D106" s="3">
        <v>4.68</v>
      </c>
      <c r="E106" s="3">
        <v>4.03</v>
      </c>
      <c r="F106" s="3">
        <v>30.46</v>
      </c>
      <c r="G106" s="3">
        <v>177</v>
      </c>
      <c r="H106" s="3">
        <v>0.05</v>
      </c>
      <c r="I106" s="3">
        <v>0.02</v>
      </c>
      <c r="J106" s="3">
        <v>19.12</v>
      </c>
      <c r="K106" s="3">
        <v>0.15</v>
      </c>
      <c r="L106" s="3">
        <v>0</v>
      </c>
      <c r="M106" s="3">
        <v>241</v>
      </c>
      <c r="N106" s="3">
        <v>50</v>
      </c>
      <c r="O106" s="3">
        <v>18</v>
      </c>
      <c r="P106" s="3">
        <v>6</v>
      </c>
      <c r="Q106" s="3">
        <v>41</v>
      </c>
      <c r="R106" s="3">
        <v>0.5</v>
      </c>
      <c r="S106" s="3">
        <v>33.36</v>
      </c>
      <c r="T106" s="3">
        <v>3.1</v>
      </c>
      <c r="U106" s="3">
        <v>11.03</v>
      </c>
    </row>
    <row r="107" spans="1:21" ht="21" customHeight="1">
      <c r="A107" s="3" t="s">
        <v>28</v>
      </c>
      <c r="B107" s="3" t="s">
        <v>30</v>
      </c>
      <c r="C107" s="3">
        <v>20</v>
      </c>
      <c r="D107" s="3">
        <v>1.3</v>
      </c>
      <c r="E107" s="3">
        <v>0.2</v>
      </c>
      <c r="F107" s="3">
        <v>6.7</v>
      </c>
      <c r="G107" s="3">
        <v>34.200000000000003</v>
      </c>
      <c r="H107" s="3">
        <v>0.04</v>
      </c>
      <c r="I107" s="3">
        <v>0.02</v>
      </c>
      <c r="J107" s="3">
        <v>0</v>
      </c>
      <c r="K107" s="3">
        <v>0</v>
      </c>
      <c r="L107" s="3">
        <v>0</v>
      </c>
      <c r="M107" s="3">
        <v>122</v>
      </c>
      <c r="N107" s="3">
        <v>49</v>
      </c>
      <c r="O107" s="3">
        <v>7</v>
      </c>
      <c r="P107" s="3">
        <v>9.4</v>
      </c>
      <c r="Q107" s="3">
        <v>31.6</v>
      </c>
      <c r="R107" s="3">
        <v>0.78</v>
      </c>
      <c r="S107" s="3">
        <v>0</v>
      </c>
      <c r="T107" s="3">
        <v>6.18</v>
      </c>
      <c r="U107" s="3">
        <v>0</v>
      </c>
    </row>
    <row r="108" spans="1:21" ht="21" customHeight="1">
      <c r="A108" s="3"/>
      <c r="B108" s="10" t="s">
        <v>31</v>
      </c>
      <c r="C108" s="10">
        <v>557</v>
      </c>
      <c r="D108" s="10">
        <f>SUM(D103:D107)</f>
        <v>17.45</v>
      </c>
      <c r="E108" s="10">
        <f t="shared" ref="E108:U108" si="12">SUM(E103:E107)</f>
        <v>16.79</v>
      </c>
      <c r="F108" s="10">
        <f t="shared" si="12"/>
        <v>68.760000000000005</v>
      </c>
      <c r="G108" s="10">
        <f>SUM(G103:G107)</f>
        <v>485.6</v>
      </c>
      <c r="H108" s="10">
        <f t="shared" si="12"/>
        <v>0.22</v>
      </c>
      <c r="I108" s="10">
        <f t="shared" si="12"/>
        <v>7.0000000000000007E-2</v>
      </c>
      <c r="J108" s="10">
        <f t="shared" si="12"/>
        <v>752.22</v>
      </c>
      <c r="K108" s="10">
        <f t="shared" si="12"/>
        <v>0.15</v>
      </c>
      <c r="L108" s="10">
        <f t="shared" si="12"/>
        <v>14.729999999999999</v>
      </c>
      <c r="M108" s="10">
        <f t="shared" si="12"/>
        <v>452.79</v>
      </c>
      <c r="N108" s="10">
        <f t="shared" si="12"/>
        <v>222.26</v>
      </c>
      <c r="O108" s="10">
        <f t="shared" si="12"/>
        <v>96.1</v>
      </c>
      <c r="P108" s="10">
        <f t="shared" si="12"/>
        <v>64.37</v>
      </c>
      <c r="Q108" s="10">
        <f t="shared" si="12"/>
        <v>160.78</v>
      </c>
      <c r="R108" s="10">
        <f t="shared" si="12"/>
        <v>4.24</v>
      </c>
      <c r="S108" s="10">
        <f t="shared" si="12"/>
        <v>43.55</v>
      </c>
      <c r="T108" s="10">
        <f t="shared" si="12"/>
        <v>9.3699999999999992</v>
      </c>
      <c r="U108" s="10">
        <f t="shared" si="12"/>
        <v>32.6</v>
      </c>
    </row>
    <row r="109" spans="1:21" ht="21" customHeight="1">
      <c r="A109" s="3"/>
      <c r="B109" s="7" t="s">
        <v>32</v>
      </c>
      <c r="C109" s="7">
        <f>C108</f>
        <v>557</v>
      </c>
      <c r="D109" s="7">
        <f t="shared" ref="D109:U109" si="13">D108</f>
        <v>17.45</v>
      </c>
      <c r="E109" s="7">
        <f t="shared" si="13"/>
        <v>16.79</v>
      </c>
      <c r="F109" s="7">
        <f t="shared" si="13"/>
        <v>68.760000000000005</v>
      </c>
      <c r="G109" s="7">
        <f t="shared" si="13"/>
        <v>485.6</v>
      </c>
      <c r="H109" s="7">
        <f t="shared" si="13"/>
        <v>0.22</v>
      </c>
      <c r="I109" s="7">
        <f t="shared" si="13"/>
        <v>7.0000000000000007E-2</v>
      </c>
      <c r="J109" s="7">
        <f t="shared" si="13"/>
        <v>752.22</v>
      </c>
      <c r="K109" s="7">
        <f t="shared" si="13"/>
        <v>0.15</v>
      </c>
      <c r="L109" s="7">
        <f t="shared" si="13"/>
        <v>14.729999999999999</v>
      </c>
      <c r="M109" s="7">
        <f t="shared" si="13"/>
        <v>452.79</v>
      </c>
      <c r="N109" s="7">
        <f t="shared" si="13"/>
        <v>222.26</v>
      </c>
      <c r="O109" s="7">
        <f t="shared" si="13"/>
        <v>96.1</v>
      </c>
      <c r="P109" s="7">
        <f t="shared" si="13"/>
        <v>64.37</v>
      </c>
      <c r="Q109" s="7">
        <f t="shared" si="13"/>
        <v>160.78</v>
      </c>
      <c r="R109" s="7">
        <f t="shared" si="13"/>
        <v>4.24</v>
      </c>
      <c r="S109" s="7">
        <f t="shared" si="13"/>
        <v>43.55</v>
      </c>
      <c r="T109" s="7">
        <f t="shared" si="13"/>
        <v>9.3699999999999992</v>
      </c>
      <c r="U109" s="7">
        <f t="shared" si="13"/>
        <v>32.6</v>
      </c>
    </row>
    <row r="110" spans="1:21" ht="38.25" customHeight="1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6"/>
      <c r="U110" s="26"/>
    </row>
    <row r="111" spans="1:21" ht="18.75">
      <c r="A111" s="53" t="s">
        <v>70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</row>
    <row r="112" spans="1:21" ht="33.75" customHeight="1">
      <c r="A112" s="41" t="s">
        <v>0</v>
      </c>
      <c r="B112" s="41" t="s">
        <v>77</v>
      </c>
      <c r="C112" s="42" t="s">
        <v>1</v>
      </c>
      <c r="D112" s="44" t="s">
        <v>78</v>
      </c>
      <c r="E112" s="45"/>
      <c r="F112" s="46"/>
      <c r="G112" s="54" t="s">
        <v>5</v>
      </c>
      <c r="H112" s="40" t="s">
        <v>75</v>
      </c>
      <c r="I112" s="40"/>
      <c r="J112" s="40"/>
      <c r="K112" s="40"/>
      <c r="L112" s="40"/>
      <c r="M112" s="40" t="s">
        <v>76</v>
      </c>
      <c r="N112" s="40"/>
      <c r="O112" s="40"/>
      <c r="P112" s="40"/>
      <c r="Q112" s="40"/>
      <c r="R112" s="40"/>
      <c r="S112" s="40"/>
      <c r="T112" s="40"/>
      <c r="U112" s="40"/>
    </row>
    <row r="113" spans="1:21" ht="30">
      <c r="A113" s="41"/>
      <c r="B113" s="41"/>
      <c r="C113" s="43"/>
      <c r="D113" s="15" t="s">
        <v>2</v>
      </c>
      <c r="E113" s="16" t="s">
        <v>3</v>
      </c>
      <c r="F113" s="16" t="s">
        <v>4</v>
      </c>
      <c r="G113" s="55"/>
      <c r="H113" s="17" t="s">
        <v>6</v>
      </c>
      <c r="I113" s="17" t="s">
        <v>7</v>
      </c>
      <c r="J113" s="17" t="s">
        <v>8</v>
      </c>
      <c r="K113" s="17" t="s">
        <v>9</v>
      </c>
      <c r="L113" s="17" t="s">
        <v>10</v>
      </c>
      <c r="M113" s="17" t="s">
        <v>11</v>
      </c>
      <c r="N113" s="17" t="s">
        <v>12</v>
      </c>
      <c r="O113" s="17" t="s">
        <v>13</v>
      </c>
      <c r="P113" s="17" t="s">
        <v>14</v>
      </c>
      <c r="Q113" s="17" t="s">
        <v>15</v>
      </c>
      <c r="R113" s="17" t="s">
        <v>16</v>
      </c>
      <c r="S113" s="17" t="s">
        <v>17</v>
      </c>
      <c r="T113" s="17" t="s">
        <v>18</v>
      </c>
      <c r="U113" s="17" t="s">
        <v>19</v>
      </c>
    </row>
    <row r="114" spans="1:21">
      <c r="A114" s="10"/>
      <c r="B114" s="10"/>
      <c r="C114" s="17" t="s">
        <v>20</v>
      </c>
      <c r="D114" s="17" t="s">
        <v>20</v>
      </c>
      <c r="E114" s="17" t="s">
        <v>20</v>
      </c>
      <c r="F114" s="17" t="s">
        <v>20</v>
      </c>
      <c r="G114" s="17" t="s">
        <v>21</v>
      </c>
      <c r="H114" s="17" t="s">
        <v>22</v>
      </c>
      <c r="I114" s="17" t="s">
        <v>22</v>
      </c>
      <c r="J114" s="17" t="s">
        <v>23</v>
      </c>
      <c r="K114" s="17" t="s">
        <v>24</v>
      </c>
      <c r="L114" s="17" t="s">
        <v>22</v>
      </c>
      <c r="M114" s="17" t="s">
        <v>22</v>
      </c>
      <c r="N114" s="17" t="s">
        <v>22</v>
      </c>
      <c r="O114" s="17" t="s">
        <v>22</v>
      </c>
      <c r="P114" s="17" t="s">
        <v>22</v>
      </c>
      <c r="Q114" s="17" t="s">
        <v>22</v>
      </c>
      <c r="R114" s="17" t="s">
        <v>22</v>
      </c>
      <c r="S114" s="17" t="s">
        <v>24</v>
      </c>
      <c r="T114" s="17" t="s">
        <v>24</v>
      </c>
      <c r="U114" s="17" t="s">
        <v>24</v>
      </c>
    </row>
    <row r="115" spans="1:21">
      <c r="A115" s="3"/>
      <c r="B115" s="18" t="s">
        <v>53</v>
      </c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>
      <c r="A116" s="3"/>
      <c r="B116" s="10" t="s">
        <v>86</v>
      </c>
      <c r="C116" s="9" t="s">
        <v>94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 ht="44.25" customHeight="1">
      <c r="A117" s="35" t="s">
        <v>104</v>
      </c>
      <c r="B117" s="36" t="s">
        <v>105</v>
      </c>
      <c r="C117" s="35">
        <v>60</v>
      </c>
      <c r="D117" s="3">
        <v>0.8</v>
      </c>
      <c r="E117" s="3">
        <v>6.1</v>
      </c>
      <c r="F117" s="3">
        <v>3.6</v>
      </c>
      <c r="G117" s="3">
        <v>72.5</v>
      </c>
      <c r="H117" s="35">
        <v>0.02</v>
      </c>
      <c r="I117" s="35">
        <v>0.02</v>
      </c>
      <c r="J117" s="35">
        <v>241.63</v>
      </c>
      <c r="K117" s="35">
        <v>0</v>
      </c>
      <c r="L117" s="35">
        <v>17.32</v>
      </c>
      <c r="M117" s="35">
        <v>87.51</v>
      </c>
      <c r="N117" s="35">
        <v>160.13999999999999</v>
      </c>
      <c r="O117" s="35">
        <v>23.5</v>
      </c>
      <c r="P117" s="35">
        <v>11.17</v>
      </c>
      <c r="Q117" s="35">
        <v>18.8</v>
      </c>
      <c r="R117" s="35">
        <v>0.56000000000000005</v>
      </c>
      <c r="S117" s="35">
        <v>9.8699999999999992</v>
      </c>
      <c r="T117" s="35">
        <v>0.15</v>
      </c>
      <c r="U117" s="35">
        <v>10.98</v>
      </c>
    </row>
    <row r="118" spans="1:21" ht="19.5" customHeight="1">
      <c r="A118" s="3" t="s">
        <v>54</v>
      </c>
      <c r="B118" s="3" t="s">
        <v>110</v>
      </c>
      <c r="C118" s="6" t="s">
        <v>62</v>
      </c>
      <c r="D118" s="38">
        <v>11.7</v>
      </c>
      <c r="E118" s="38">
        <v>8.98</v>
      </c>
      <c r="F118" s="38">
        <v>26.01</v>
      </c>
      <c r="G118" s="3">
        <v>233.2</v>
      </c>
      <c r="H118" s="3">
        <v>7.0000000000000007E-2</v>
      </c>
      <c r="I118" s="3">
        <v>0.06</v>
      </c>
      <c r="J118" s="3">
        <v>144.87</v>
      </c>
      <c r="K118" s="3">
        <v>0</v>
      </c>
      <c r="L118" s="3">
        <v>2.08</v>
      </c>
      <c r="M118" s="3">
        <v>272.89999999999998</v>
      </c>
      <c r="N118" s="3">
        <v>287.76</v>
      </c>
      <c r="O118" s="3">
        <v>72.64</v>
      </c>
      <c r="P118" s="3">
        <v>78.849999999999994</v>
      </c>
      <c r="Q118" s="3">
        <v>174.89</v>
      </c>
      <c r="R118" s="3">
        <v>1.53</v>
      </c>
      <c r="S118" s="3">
        <v>37.409999999999997</v>
      </c>
      <c r="T118" s="3">
        <v>19.63</v>
      </c>
      <c r="U118" s="3">
        <v>118.1</v>
      </c>
    </row>
    <row r="119" spans="1:21" ht="21" customHeight="1">
      <c r="A119" s="3" t="s">
        <v>40</v>
      </c>
      <c r="B119" s="3" t="s">
        <v>41</v>
      </c>
      <c r="C119" s="6" t="s">
        <v>134</v>
      </c>
      <c r="D119" s="3">
        <v>0.2</v>
      </c>
      <c r="E119" s="3">
        <v>0.1</v>
      </c>
      <c r="F119" s="3">
        <v>6.6</v>
      </c>
      <c r="G119" s="3">
        <v>27.9</v>
      </c>
      <c r="H119" s="3">
        <v>0</v>
      </c>
      <c r="I119" s="3">
        <v>0.01</v>
      </c>
      <c r="J119" s="3">
        <v>0.38</v>
      </c>
      <c r="K119" s="3">
        <v>0</v>
      </c>
      <c r="L119" s="3">
        <v>1.1599999999999999</v>
      </c>
      <c r="M119" s="3">
        <v>1.26</v>
      </c>
      <c r="N119" s="3">
        <v>30.23</v>
      </c>
      <c r="O119" s="3">
        <v>67</v>
      </c>
      <c r="P119" s="3">
        <v>4.5599999999999996</v>
      </c>
      <c r="Q119" s="3">
        <v>8.52</v>
      </c>
      <c r="R119" s="3">
        <v>0.77</v>
      </c>
      <c r="S119" s="3">
        <v>0.01</v>
      </c>
      <c r="T119" s="3">
        <v>0.02</v>
      </c>
      <c r="U119" s="3">
        <v>0.7</v>
      </c>
    </row>
    <row r="120" spans="1:21" ht="21" customHeight="1">
      <c r="A120" s="3" t="s">
        <v>28</v>
      </c>
      <c r="B120" s="3" t="s">
        <v>29</v>
      </c>
      <c r="C120" s="3">
        <v>20</v>
      </c>
      <c r="D120" s="3">
        <v>1.52</v>
      </c>
      <c r="E120" s="3">
        <v>0.16</v>
      </c>
      <c r="F120" s="3">
        <v>9.84</v>
      </c>
      <c r="G120" s="3">
        <v>46.9</v>
      </c>
      <c r="H120" s="3">
        <v>0.02</v>
      </c>
      <c r="I120" s="3">
        <v>0.01</v>
      </c>
      <c r="J120" s="3">
        <v>0</v>
      </c>
      <c r="K120" s="3">
        <v>0</v>
      </c>
      <c r="L120" s="3">
        <v>0</v>
      </c>
      <c r="M120" s="3">
        <v>100</v>
      </c>
      <c r="N120" s="3">
        <v>19</v>
      </c>
      <c r="O120" s="3">
        <v>4</v>
      </c>
      <c r="P120" s="3">
        <v>3</v>
      </c>
      <c r="Q120" s="3">
        <v>13</v>
      </c>
      <c r="R120" s="3">
        <v>0.2</v>
      </c>
      <c r="S120" s="3">
        <v>0.64</v>
      </c>
      <c r="T120" s="3">
        <v>1.2</v>
      </c>
      <c r="U120" s="3">
        <v>2.9</v>
      </c>
    </row>
    <row r="121" spans="1:21" ht="21" customHeight="1">
      <c r="A121" s="3" t="s">
        <v>28</v>
      </c>
      <c r="B121" s="3" t="s">
        <v>30</v>
      </c>
      <c r="C121" s="3">
        <v>20</v>
      </c>
      <c r="D121" s="3">
        <v>1.3</v>
      </c>
      <c r="E121" s="3">
        <v>0.2</v>
      </c>
      <c r="F121" s="3">
        <v>6.7</v>
      </c>
      <c r="G121" s="3">
        <v>34.200000000000003</v>
      </c>
      <c r="H121" s="3">
        <v>0.04</v>
      </c>
      <c r="I121" s="3">
        <v>0.02</v>
      </c>
      <c r="J121" s="3">
        <v>0</v>
      </c>
      <c r="K121" s="3">
        <v>0</v>
      </c>
      <c r="L121" s="3">
        <v>0</v>
      </c>
      <c r="M121" s="3">
        <v>122</v>
      </c>
      <c r="N121" s="3">
        <v>49</v>
      </c>
      <c r="O121" s="3">
        <v>7</v>
      </c>
      <c r="P121" s="3">
        <v>9.4</v>
      </c>
      <c r="Q121" s="3">
        <v>31.6</v>
      </c>
      <c r="R121" s="3">
        <v>0.78</v>
      </c>
      <c r="S121" s="3">
        <v>0</v>
      </c>
      <c r="T121" s="3">
        <v>6.18</v>
      </c>
      <c r="U121" s="3">
        <v>0</v>
      </c>
    </row>
    <row r="122" spans="1:21" ht="26.25" customHeight="1">
      <c r="A122" s="4" t="s">
        <v>28</v>
      </c>
      <c r="B122" s="5" t="s">
        <v>133</v>
      </c>
      <c r="C122" s="3">
        <v>36</v>
      </c>
      <c r="D122" s="3">
        <v>2.7</v>
      </c>
      <c r="E122" s="3">
        <v>3.53</v>
      </c>
      <c r="F122" s="3">
        <v>26.78</v>
      </c>
      <c r="G122" s="3">
        <v>149.69999999999999</v>
      </c>
      <c r="H122" s="3">
        <v>2.1000000000000001E-2</v>
      </c>
      <c r="I122" s="3">
        <v>1.4E-2</v>
      </c>
      <c r="J122" s="3">
        <v>2.3759999999999999</v>
      </c>
      <c r="K122" s="3">
        <v>0</v>
      </c>
      <c r="L122" s="3">
        <v>0</v>
      </c>
      <c r="M122" s="3">
        <v>90.287999999999997</v>
      </c>
      <c r="N122" s="3">
        <v>32.869999999999997</v>
      </c>
      <c r="O122" s="3">
        <v>9.1869999999999994</v>
      </c>
      <c r="P122" s="3">
        <v>6.2640000000000002</v>
      </c>
      <c r="Q122" s="3">
        <v>28.187999999999999</v>
      </c>
      <c r="R122" s="3">
        <v>0.65800000000000003</v>
      </c>
      <c r="S122" s="3">
        <v>0</v>
      </c>
      <c r="T122" s="3">
        <v>0</v>
      </c>
      <c r="U122" s="3">
        <v>0</v>
      </c>
    </row>
    <row r="123" spans="1:21" ht="21" customHeight="1">
      <c r="A123" s="3"/>
      <c r="B123" s="10" t="s">
        <v>31</v>
      </c>
      <c r="C123" s="10">
        <v>550</v>
      </c>
      <c r="D123" s="10">
        <f>SUM(D117:D122)</f>
        <v>18.22</v>
      </c>
      <c r="E123" s="10">
        <f t="shared" ref="E123:U123" si="14">SUM(E117:E122)</f>
        <v>19.07</v>
      </c>
      <c r="F123" s="10">
        <f t="shared" si="14"/>
        <v>79.53</v>
      </c>
      <c r="G123" s="10">
        <f t="shared" si="14"/>
        <v>564.39999999999986</v>
      </c>
      <c r="H123" s="10">
        <f t="shared" si="14"/>
        <v>0.17100000000000001</v>
      </c>
      <c r="I123" s="10">
        <f t="shared" si="14"/>
        <v>0.13400000000000001</v>
      </c>
      <c r="J123" s="10">
        <f t="shared" si="14"/>
        <v>389.25599999999997</v>
      </c>
      <c r="K123" s="10">
        <f t="shared" si="14"/>
        <v>0</v>
      </c>
      <c r="L123" s="10">
        <f t="shared" si="14"/>
        <v>20.56</v>
      </c>
      <c r="M123" s="10">
        <f t="shared" si="14"/>
        <v>673.95799999999997</v>
      </c>
      <c r="N123" s="10">
        <f t="shared" si="14"/>
        <v>579</v>
      </c>
      <c r="O123" s="10">
        <f t="shared" si="14"/>
        <v>183.327</v>
      </c>
      <c r="P123" s="10">
        <f t="shared" si="14"/>
        <v>113.244</v>
      </c>
      <c r="Q123" s="10">
        <f t="shared" si="14"/>
        <v>274.99799999999999</v>
      </c>
      <c r="R123" s="10">
        <f t="shared" si="14"/>
        <v>4.4980000000000002</v>
      </c>
      <c r="S123" s="10">
        <f t="shared" si="14"/>
        <v>47.929999999999993</v>
      </c>
      <c r="T123" s="10">
        <f t="shared" si="14"/>
        <v>27.179999999999996</v>
      </c>
      <c r="U123" s="10">
        <f t="shared" si="14"/>
        <v>132.67999999999998</v>
      </c>
    </row>
    <row r="124" spans="1:21" ht="21" customHeight="1">
      <c r="A124" s="3"/>
      <c r="B124" s="7" t="s">
        <v>32</v>
      </c>
      <c r="C124" s="7">
        <f>C123</f>
        <v>550</v>
      </c>
      <c r="D124" s="7">
        <f>D123</f>
        <v>18.22</v>
      </c>
      <c r="E124" s="7">
        <f t="shared" ref="E124:U124" si="15">E123</f>
        <v>19.07</v>
      </c>
      <c r="F124" s="7">
        <f t="shared" si="15"/>
        <v>79.53</v>
      </c>
      <c r="G124" s="7">
        <f t="shared" si="15"/>
        <v>564.39999999999986</v>
      </c>
      <c r="H124" s="7">
        <f t="shared" si="15"/>
        <v>0.17100000000000001</v>
      </c>
      <c r="I124" s="7">
        <f t="shared" si="15"/>
        <v>0.13400000000000001</v>
      </c>
      <c r="J124" s="7">
        <f t="shared" si="15"/>
        <v>389.25599999999997</v>
      </c>
      <c r="K124" s="7">
        <f t="shared" si="15"/>
        <v>0</v>
      </c>
      <c r="L124" s="7">
        <f t="shared" si="15"/>
        <v>20.56</v>
      </c>
      <c r="M124" s="7">
        <f t="shared" si="15"/>
        <v>673.95799999999997</v>
      </c>
      <c r="N124" s="7">
        <f t="shared" si="15"/>
        <v>579</v>
      </c>
      <c r="O124" s="7">
        <f t="shared" si="15"/>
        <v>183.327</v>
      </c>
      <c r="P124" s="7">
        <f t="shared" si="15"/>
        <v>113.244</v>
      </c>
      <c r="Q124" s="7">
        <f t="shared" si="15"/>
        <v>274.99799999999999</v>
      </c>
      <c r="R124" s="7">
        <f t="shared" si="15"/>
        <v>4.4980000000000002</v>
      </c>
      <c r="S124" s="7">
        <f t="shared" si="15"/>
        <v>47.929999999999993</v>
      </c>
      <c r="T124" s="7">
        <f t="shared" si="15"/>
        <v>27.179999999999996</v>
      </c>
      <c r="U124" s="7">
        <f t="shared" si="15"/>
        <v>132.67999999999998</v>
      </c>
    </row>
    <row r="125" spans="1:21" ht="33.75" customHeight="1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3"/>
      <c r="U125" s="23"/>
    </row>
    <row r="126" spans="1:21" ht="18.75">
      <c r="A126" s="53" t="s">
        <v>71</v>
      </c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</row>
    <row r="127" spans="1:21" ht="31.5" customHeight="1">
      <c r="A127" s="41" t="s">
        <v>0</v>
      </c>
      <c r="B127" s="41" t="s">
        <v>77</v>
      </c>
      <c r="C127" s="42" t="s">
        <v>1</v>
      </c>
      <c r="D127" s="44" t="s">
        <v>78</v>
      </c>
      <c r="E127" s="45"/>
      <c r="F127" s="46"/>
      <c r="G127" s="54" t="s">
        <v>5</v>
      </c>
      <c r="H127" s="40" t="s">
        <v>75</v>
      </c>
      <c r="I127" s="40"/>
      <c r="J127" s="40"/>
      <c r="K127" s="40"/>
      <c r="L127" s="40"/>
      <c r="M127" s="40" t="s">
        <v>76</v>
      </c>
      <c r="N127" s="40"/>
      <c r="O127" s="40"/>
      <c r="P127" s="40"/>
      <c r="Q127" s="40"/>
      <c r="R127" s="40"/>
      <c r="S127" s="40"/>
      <c r="T127" s="40"/>
      <c r="U127" s="40"/>
    </row>
    <row r="128" spans="1:21" ht="30">
      <c r="A128" s="41"/>
      <c r="B128" s="41"/>
      <c r="C128" s="43"/>
      <c r="D128" s="15" t="s">
        <v>2</v>
      </c>
      <c r="E128" s="16" t="s">
        <v>3</v>
      </c>
      <c r="F128" s="16" t="s">
        <v>4</v>
      </c>
      <c r="G128" s="55"/>
      <c r="H128" s="17" t="s">
        <v>6</v>
      </c>
      <c r="I128" s="17" t="s">
        <v>7</v>
      </c>
      <c r="J128" s="17" t="s">
        <v>8</v>
      </c>
      <c r="K128" s="17" t="s">
        <v>9</v>
      </c>
      <c r="L128" s="17" t="s">
        <v>10</v>
      </c>
      <c r="M128" s="17" t="s">
        <v>11</v>
      </c>
      <c r="N128" s="17" t="s">
        <v>12</v>
      </c>
      <c r="O128" s="17" t="s">
        <v>13</v>
      </c>
      <c r="P128" s="17" t="s">
        <v>14</v>
      </c>
      <c r="Q128" s="17" t="s">
        <v>15</v>
      </c>
      <c r="R128" s="17" t="s">
        <v>16</v>
      </c>
      <c r="S128" s="17" t="s">
        <v>17</v>
      </c>
      <c r="T128" s="17" t="s">
        <v>18</v>
      </c>
      <c r="U128" s="17" t="s">
        <v>19</v>
      </c>
    </row>
    <row r="129" spans="1:26">
      <c r="A129" s="10"/>
      <c r="B129" s="10"/>
      <c r="C129" s="17" t="s">
        <v>20</v>
      </c>
      <c r="D129" s="17" t="s">
        <v>20</v>
      </c>
      <c r="E129" s="17" t="s">
        <v>20</v>
      </c>
      <c r="F129" s="17" t="s">
        <v>20</v>
      </c>
      <c r="G129" s="17" t="s">
        <v>21</v>
      </c>
      <c r="H129" s="17" t="s">
        <v>22</v>
      </c>
      <c r="I129" s="17" t="s">
        <v>22</v>
      </c>
      <c r="J129" s="17" t="s">
        <v>23</v>
      </c>
      <c r="K129" s="17" t="s">
        <v>24</v>
      </c>
      <c r="L129" s="17" t="s">
        <v>22</v>
      </c>
      <c r="M129" s="17" t="s">
        <v>22</v>
      </c>
      <c r="N129" s="17" t="s">
        <v>22</v>
      </c>
      <c r="O129" s="17" t="s">
        <v>22</v>
      </c>
      <c r="P129" s="17" t="s">
        <v>22</v>
      </c>
      <c r="Q129" s="17" t="s">
        <v>22</v>
      </c>
      <c r="R129" s="17" t="s">
        <v>22</v>
      </c>
      <c r="S129" s="17" t="s">
        <v>24</v>
      </c>
      <c r="T129" s="17" t="s">
        <v>24</v>
      </c>
      <c r="U129" s="17" t="s">
        <v>24</v>
      </c>
    </row>
    <row r="130" spans="1:26">
      <c r="A130" s="3"/>
      <c r="B130" s="18" t="s">
        <v>55</v>
      </c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6" ht="26.25" customHeight="1">
      <c r="A131" s="3"/>
      <c r="B131" s="10" t="s">
        <v>86</v>
      </c>
      <c r="C131" s="9" t="s">
        <v>94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6" ht="33.75" customHeight="1">
      <c r="A132" s="35" t="s">
        <v>36</v>
      </c>
      <c r="B132" s="36" t="s">
        <v>61</v>
      </c>
      <c r="C132" s="35">
        <v>60</v>
      </c>
      <c r="D132" s="3">
        <v>0.8</v>
      </c>
      <c r="E132" s="3">
        <v>2.7</v>
      </c>
      <c r="F132" s="3">
        <v>4.5999999999999996</v>
      </c>
      <c r="G132" s="3">
        <v>45.6</v>
      </c>
      <c r="H132" s="35">
        <v>0.01</v>
      </c>
      <c r="I132" s="35">
        <v>0.02</v>
      </c>
      <c r="J132" s="35">
        <v>0.68</v>
      </c>
      <c r="K132" s="35">
        <v>0</v>
      </c>
      <c r="L132" s="35">
        <v>2.2799999999999998</v>
      </c>
      <c r="M132" s="35">
        <v>78.77</v>
      </c>
      <c r="N132" s="35">
        <v>136.27000000000001</v>
      </c>
      <c r="O132" s="35">
        <v>19.21</v>
      </c>
      <c r="P132" s="35">
        <v>10.95</v>
      </c>
      <c r="Q132" s="35">
        <v>21.51</v>
      </c>
      <c r="R132" s="35">
        <v>0.7</v>
      </c>
      <c r="S132" s="35">
        <v>11.99</v>
      </c>
      <c r="T132" s="35">
        <v>0.35</v>
      </c>
      <c r="U132" s="35">
        <v>11.4</v>
      </c>
    </row>
    <row r="133" spans="1:26" ht="21" customHeight="1">
      <c r="A133" s="4" t="s">
        <v>130</v>
      </c>
      <c r="B133" s="4" t="s">
        <v>131</v>
      </c>
      <c r="C133" s="6" t="s">
        <v>132</v>
      </c>
      <c r="D133" s="3">
        <v>10.95</v>
      </c>
      <c r="E133" s="3">
        <v>11.1</v>
      </c>
      <c r="F133" s="3">
        <v>20.52</v>
      </c>
      <c r="G133" s="3">
        <v>217.4</v>
      </c>
      <c r="H133" s="3">
        <v>0.13</v>
      </c>
      <c r="I133" s="3">
        <v>0.11</v>
      </c>
      <c r="J133" s="3">
        <v>259.68</v>
      </c>
      <c r="K133" s="3">
        <v>0</v>
      </c>
      <c r="L133" s="3">
        <v>11</v>
      </c>
      <c r="M133" s="3">
        <v>281</v>
      </c>
      <c r="N133" s="3">
        <v>739</v>
      </c>
      <c r="O133" s="3">
        <v>32</v>
      </c>
      <c r="P133" s="3">
        <v>92</v>
      </c>
      <c r="Q133" s="3">
        <v>192</v>
      </c>
      <c r="R133" s="3">
        <v>2</v>
      </c>
      <c r="S133" s="3">
        <v>42.98</v>
      </c>
      <c r="T133" s="3">
        <v>17.100000000000001</v>
      </c>
      <c r="U133" s="3">
        <v>156.35</v>
      </c>
    </row>
    <row r="134" spans="1:26" ht="26.25" customHeight="1">
      <c r="A134" s="3" t="s">
        <v>34</v>
      </c>
      <c r="B134" s="3" t="s">
        <v>51</v>
      </c>
      <c r="C134" s="3">
        <v>200</v>
      </c>
      <c r="D134" s="3">
        <v>3.9</v>
      </c>
      <c r="E134" s="3">
        <v>2.9</v>
      </c>
      <c r="F134" s="3">
        <v>11.2</v>
      </c>
      <c r="G134" s="3">
        <v>86</v>
      </c>
      <c r="H134" s="3">
        <v>0.03</v>
      </c>
      <c r="I134" s="3">
        <v>0.13</v>
      </c>
      <c r="J134" s="3">
        <v>13.29</v>
      </c>
      <c r="K134" s="3">
        <v>0</v>
      </c>
      <c r="L134" s="3">
        <v>0.52</v>
      </c>
      <c r="M134" s="3">
        <v>38.549999999999997</v>
      </c>
      <c r="N134" s="3">
        <v>183.98</v>
      </c>
      <c r="O134" s="3">
        <v>148.32</v>
      </c>
      <c r="P134" s="3">
        <v>30.67</v>
      </c>
      <c r="Q134" s="3">
        <v>106.79</v>
      </c>
      <c r="R134" s="3">
        <v>1.06</v>
      </c>
      <c r="S134" s="3">
        <v>9</v>
      </c>
      <c r="T134" s="3">
        <v>1.76</v>
      </c>
      <c r="U134" s="3">
        <v>20</v>
      </c>
    </row>
    <row r="135" spans="1:26" ht="21" customHeight="1">
      <c r="A135" s="3" t="s">
        <v>28</v>
      </c>
      <c r="B135" s="3" t="s">
        <v>29</v>
      </c>
      <c r="C135" s="3">
        <v>20</v>
      </c>
      <c r="D135" s="3">
        <v>1.52</v>
      </c>
      <c r="E135" s="3">
        <v>0.16</v>
      </c>
      <c r="F135" s="3">
        <v>9.84</v>
      </c>
      <c r="G135" s="3">
        <v>46.9</v>
      </c>
      <c r="H135" s="3">
        <v>0.02</v>
      </c>
      <c r="I135" s="3">
        <v>0.01</v>
      </c>
      <c r="J135" s="3">
        <v>0</v>
      </c>
      <c r="K135" s="3">
        <v>0</v>
      </c>
      <c r="L135" s="3">
        <v>0</v>
      </c>
      <c r="M135" s="3">
        <v>100</v>
      </c>
      <c r="N135" s="3">
        <v>19</v>
      </c>
      <c r="O135" s="3">
        <v>4</v>
      </c>
      <c r="P135" s="3">
        <v>3</v>
      </c>
      <c r="Q135" s="3">
        <v>13</v>
      </c>
      <c r="R135" s="3">
        <v>0.2</v>
      </c>
      <c r="S135" s="3">
        <v>0.64</v>
      </c>
      <c r="T135" s="3">
        <v>1.2</v>
      </c>
      <c r="U135" s="3">
        <v>2.9</v>
      </c>
    </row>
    <row r="136" spans="1:26" ht="21" customHeight="1">
      <c r="A136" s="3" t="s">
        <v>28</v>
      </c>
      <c r="B136" s="3" t="s">
        <v>30</v>
      </c>
      <c r="C136" s="3">
        <v>20</v>
      </c>
      <c r="D136" s="3">
        <v>1.3</v>
      </c>
      <c r="E136" s="3">
        <v>0.2</v>
      </c>
      <c r="F136" s="3">
        <v>6.7</v>
      </c>
      <c r="G136" s="3">
        <v>34.200000000000003</v>
      </c>
      <c r="H136" s="3">
        <v>0.04</v>
      </c>
      <c r="I136" s="3">
        <v>0.02</v>
      </c>
      <c r="J136" s="3">
        <v>0</v>
      </c>
      <c r="K136" s="3">
        <v>0</v>
      </c>
      <c r="L136" s="3">
        <v>0</v>
      </c>
      <c r="M136" s="3">
        <v>122</v>
      </c>
      <c r="N136" s="3">
        <v>49</v>
      </c>
      <c r="O136" s="3">
        <v>7</v>
      </c>
      <c r="P136" s="3">
        <v>9.4</v>
      </c>
      <c r="Q136" s="3">
        <v>31.6</v>
      </c>
      <c r="R136" s="3">
        <v>0.78</v>
      </c>
      <c r="S136" s="3">
        <v>0</v>
      </c>
      <c r="T136" s="3">
        <v>6.18</v>
      </c>
      <c r="U136" s="3">
        <v>0</v>
      </c>
    </row>
    <row r="137" spans="1:26" ht="21" customHeight="1">
      <c r="A137" s="4" t="s">
        <v>28</v>
      </c>
      <c r="B137" s="4" t="s">
        <v>101</v>
      </c>
      <c r="C137" s="3">
        <v>200</v>
      </c>
      <c r="D137" s="3">
        <v>0.6</v>
      </c>
      <c r="E137" s="3">
        <v>0.6</v>
      </c>
      <c r="F137" s="3">
        <v>14.7</v>
      </c>
      <c r="G137" s="3">
        <v>66.599999999999994</v>
      </c>
      <c r="H137" s="3">
        <v>0.04</v>
      </c>
      <c r="I137" s="3">
        <v>0.03</v>
      </c>
      <c r="J137" s="3">
        <v>7.5</v>
      </c>
      <c r="K137" s="3">
        <v>0</v>
      </c>
      <c r="L137" s="3">
        <v>15</v>
      </c>
      <c r="M137" s="3">
        <v>39</v>
      </c>
      <c r="N137" s="3">
        <v>417</v>
      </c>
      <c r="O137" s="3">
        <v>24</v>
      </c>
      <c r="P137" s="3">
        <v>14</v>
      </c>
      <c r="Q137" s="3">
        <v>17</v>
      </c>
      <c r="R137" s="3">
        <v>3.3</v>
      </c>
      <c r="S137" s="3">
        <v>3</v>
      </c>
      <c r="T137" s="3">
        <v>0.4</v>
      </c>
      <c r="U137" s="3">
        <v>12</v>
      </c>
    </row>
    <row r="138" spans="1:26" ht="21" customHeight="1">
      <c r="A138" s="3"/>
      <c r="B138" s="10" t="s">
        <v>31</v>
      </c>
      <c r="C138" s="10">
        <v>700</v>
      </c>
      <c r="D138" s="10">
        <f t="shared" ref="D138:U138" si="16">SUM(D132:D137)</f>
        <v>19.070000000000004</v>
      </c>
      <c r="E138" s="10">
        <f t="shared" si="16"/>
        <v>17.66</v>
      </c>
      <c r="F138" s="10">
        <f t="shared" si="16"/>
        <v>67.56</v>
      </c>
      <c r="G138" s="10">
        <f t="shared" si="16"/>
        <v>496.69999999999993</v>
      </c>
      <c r="H138" s="10">
        <f t="shared" si="16"/>
        <v>0.27</v>
      </c>
      <c r="I138" s="10">
        <f t="shared" si="16"/>
        <v>0.32000000000000006</v>
      </c>
      <c r="J138" s="10">
        <f t="shared" si="16"/>
        <v>281.15000000000003</v>
      </c>
      <c r="K138" s="10">
        <f t="shared" si="16"/>
        <v>0</v>
      </c>
      <c r="L138" s="10">
        <f t="shared" si="16"/>
        <v>28.799999999999997</v>
      </c>
      <c r="M138" s="10">
        <f t="shared" si="16"/>
        <v>659.31999999999994</v>
      </c>
      <c r="N138" s="10">
        <f t="shared" si="16"/>
        <v>1544.25</v>
      </c>
      <c r="O138" s="10">
        <f t="shared" si="16"/>
        <v>234.53</v>
      </c>
      <c r="P138" s="10">
        <f t="shared" si="16"/>
        <v>160.02000000000001</v>
      </c>
      <c r="Q138" s="10">
        <f t="shared" si="16"/>
        <v>381.90000000000003</v>
      </c>
      <c r="R138" s="10">
        <f t="shared" si="16"/>
        <v>8.0399999999999991</v>
      </c>
      <c r="S138" s="10">
        <f t="shared" si="16"/>
        <v>67.61</v>
      </c>
      <c r="T138" s="10">
        <f t="shared" si="16"/>
        <v>26.990000000000002</v>
      </c>
      <c r="U138" s="10">
        <f t="shared" si="16"/>
        <v>202.65</v>
      </c>
    </row>
    <row r="139" spans="1:26" ht="21" customHeight="1">
      <c r="A139" s="3"/>
      <c r="B139" s="7" t="s">
        <v>32</v>
      </c>
      <c r="C139" s="7">
        <f t="shared" ref="C139:H139" si="17">C138</f>
        <v>700</v>
      </c>
      <c r="D139" s="7">
        <f t="shared" si="17"/>
        <v>19.070000000000004</v>
      </c>
      <c r="E139" s="7">
        <f t="shared" si="17"/>
        <v>17.66</v>
      </c>
      <c r="F139" s="7">
        <f t="shared" si="17"/>
        <v>67.56</v>
      </c>
      <c r="G139" s="7">
        <f t="shared" si="17"/>
        <v>496.69999999999993</v>
      </c>
      <c r="H139" s="7">
        <f t="shared" si="17"/>
        <v>0.27</v>
      </c>
      <c r="I139" s="7">
        <f t="shared" ref="I139:U139" si="18">I138</f>
        <v>0.32000000000000006</v>
      </c>
      <c r="J139" s="7">
        <f t="shared" si="18"/>
        <v>281.15000000000003</v>
      </c>
      <c r="K139" s="7">
        <f t="shared" si="18"/>
        <v>0</v>
      </c>
      <c r="L139" s="7">
        <f t="shared" si="18"/>
        <v>28.799999999999997</v>
      </c>
      <c r="M139" s="7">
        <f t="shared" si="18"/>
        <v>659.31999999999994</v>
      </c>
      <c r="N139" s="7">
        <f t="shared" si="18"/>
        <v>1544.25</v>
      </c>
      <c r="O139" s="7">
        <f t="shared" si="18"/>
        <v>234.53</v>
      </c>
      <c r="P139" s="7">
        <f t="shared" si="18"/>
        <v>160.02000000000001</v>
      </c>
      <c r="Q139" s="7">
        <f t="shared" si="18"/>
        <v>381.90000000000003</v>
      </c>
      <c r="R139" s="7">
        <f t="shared" si="18"/>
        <v>8.0399999999999991</v>
      </c>
      <c r="S139" s="7">
        <f t="shared" si="18"/>
        <v>67.61</v>
      </c>
      <c r="T139" s="7">
        <f t="shared" si="18"/>
        <v>26.990000000000002</v>
      </c>
      <c r="U139" s="7">
        <f t="shared" si="18"/>
        <v>202.65</v>
      </c>
    </row>
    <row r="140" spans="1:26" ht="30" customHeight="1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6"/>
      <c r="U140" s="26"/>
    </row>
    <row r="141" spans="1:26" ht="18.75">
      <c r="A141" s="53" t="s">
        <v>72</v>
      </c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</row>
    <row r="142" spans="1:26" ht="24.75" customHeight="1">
      <c r="A142" s="41" t="s">
        <v>0</v>
      </c>
      <c r="B142" s="41" t="s">
        <v>77</v>
      </c>
      <c r="C142" s="42" t="s">
        <v>1</v>
      </c>
      <c r="D142" s="44" t="s">
        <v>78</v>
      </c>
      <c r="E142" s="45"/>
      <c r="F142" s="46"/>
      <c r="G142" s="54" t="s">
        <v>5</v>
      </c>
      <c r="H142" s="40" t="s">
        <v>75</v>
      </c>
      <c r="I142" s="40"/>
      <c r="J142" s="40"/>
      <c r="K142" s="40"/>
      <c r="L142" s="40"/>
      <c r="M142" s="40" t="s">
        <v>76</v>
      </c>
      <c r="N142" s="40"/>
      <c r="O142" s="40"/>
      <c r="P142" s="40"/>
      <c r="Q142" s="40"/>
      <c r="R142" s="40"/>
      <c r="S142" s="40"/>
      <c r="T142" s="40"/>
      <c r="U142" s="40"/>
      <c r="V142" s="27"/>
      <c r="W142" s="27"/>
      <c r="X142" s="1"/>
      <c r="Y142" s="1"/>
    </row>
    <row r="143" spans="1:26" ht="30">
      <c r="A143" s="41"/>
      <c r="B143" s="41"/>
      <c r="C143" s="43"/>
      <c r="D143" s="15" t="s">
        <v>2</v>
      </c>
      <c r="E143" s="16" t="s">
        <v>3</v>
      </c>
      <c r="F143" s="16" t="s">
        <v>4</v>
      </c>
      <c r="G143" s="55"/>
      <c r="H143" s="17" t="s">
        <v>6</v>
      </c>
      <c r="I143" s="17" t="s">
        <v>7</v>
      </c>
      <c r="J143" s="17" t="s">
        <v>8</v>
      </c>
      <c r="K143" s="17" t="s">
        <v>9</v>
      </c>
      <c r="L143" s="17" t="s">
        <v>10</v>
      </c>
      <c r="M143" s="17" t="s">
        <v>11</v>
      </c>
      <c r="N143" s="17" t="s">
        <v>12</v>
      </c>
      <c r="O143" s="17" t="s">
        <v>13</v>
      </c>
      <c r="P143" s="17" t="s">
        <v>14</v>
      </c>
      <c r="Q143" s="17" t="s">
        <v>15</v>
      </c>
      <c r="R143" s="17" t="s">
        <v>16</v>
      </c>
      <c r="S143" s="17" t="s">
        <v>17</v>
      </c>
      <c r="T143" s="17" t="s">
        <v>18</v>
      </c>
      <c r="U143" s="17" t="s">
        <v>19</v>
      </c>
      <c r="V143" s="27"/>
      <c r="W143" s="27"/>
      <c r="X143" s="1"/>
      <c r="Y143" s="1"/>
      <c r="Z143" s="1"/>
    </row>
    <row r="144" spans="1:26">
      <c r="A144" s="10"/>
      <c r="B144" s="10"/>
      <c r="C144" s="17" t="s">
        <v>20</v>
      </c>
      <c r="D144" s="17" t="s">
        <v>20</v>
      </c>
      <c r="E144" s="17" t="s">
        <v>20</v>
      </c>
      <c r="F144" s="17" t="s">
        <v>20</v>
      </c>
      <c r="G144" s="17" t="s">
        <v>21</v>
      </c>
      <c r="H144" s="17" t="s">
        <v>22</v>
      </c>
      <c r="I144" s="17" t="s">
        <v>22</v>
      </c>
      <c r="J144" s="17" t="s">
        <v>23</v>
      </c>
      <c r="K144" s="17" t="s">
        <v>24</v>
      </c>
      <c r="L144" s="17" t="s">
        <v>22</v>
      </c>
      <c r="M144" s="17" t="s">
        <v>22</v>
      </c>
      <c r="N144" s="17" t="s">
        <v>22</v>
      </c>
      <c r="O144" s="17" t="s">
        <v>22</v>
      </c>
      <c r="P144" s="17" t="s">
        <v>22</v>
      </c>
      <c r="Q144" s="17" t="s">
        <v>22</v>
      </c>
      <c r="R144" s="17" t="s">
        <v>22</v>
      </c>
      <c r="S144" s="17" t="s">
        <v>24</v>
      </c>
      <c r="T144" s="17" t="s">
        <v>24</v>
      </c>
      <c r="U144" s="17" t="s">
        <v>24</v>
      </c>
      <c r="V144" s="27"/>
      <c r="W144" s="27"/>
      <c r="X144" s="1"/>
      <c r="Y144" s="1"/>
      <c r="Z144" s="1"/>
    </row>
    <row r="145" spans="1:26">
      <c r="A145" s="3"/>
      <c r="B145" s="18" t="s">
        <v>56</v>
      </c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27"/>
      <c r="W145" s="27"/>
      <c r="X145" s="1"/>
      <c r="Y145" s="1"/>
      <c r="Z145" s="1"/>
    </row>
    <row r="146" spans="1:26">
      <c r="A146" s="3"/>
      <c r="B146" s="10" t="s">
        <v>86</v>
      </c>
      <c r="C146" s="9" t="s">
        <v>94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27"/>
      <c r="W146" s="27"/>
      <c r="X146" s="1"/>
      <c r="Y146" s="1"/>
      <c r="Z146" s="1"/>
    </row>
    <row r="147" spans="1:26" ht="35.25" customHeight="1">
      <c r="A147" s="35" t="s">
        <v>97</v>
      </c>
      <c r="B147" s="36" t="s">
        <v>98</v>
      </c>
      <c r="C147" s="35">
        <v>60</v>
      </c>
      <c r="D147" s="3">
        <v>1.5</v>
      </c>
      <c r="E147" s="3">
        <v>6.1</v>
      </c>
      <c r="F147" s="3">
        <v>6.2</v>
      </c>
      <c r="G147" s="3">
        <v>85.8</v>
      </c>
      <c r="H147" s="35">
        <v>0.03</v>
      </c>
      <c r="I147" s="35">
        <v>0.04</v>
      </c>
      <c r="J147" s="35">
        <v>122.25</v>
      </c>
      <c r="K147" s="35">
        <v>0</v>
      </c>
      <c r="L147" s="35">
        <v>34.78</v>
      </c>
      <c r="M147" s="35">
        <v>88.69</v>
      </c>
      <c r="N147" s="35">
        <v>247.73</v>
      </c>
      <c r="O147" s="35">
        <v>40.39</v>
      </c>
      <c r="P147" s="35">
        <v>15.18</v>
      </c>
      <c r="Q147" s="35">
        <v>30.31</v>
      </c>
      <c r="R147" s="35">
        <v>0.55000000000000004</v>
      </c>
      <c r="S147" s="35">
        <v>10.73</v>
      </c>
      <c r="T147" s="35">
        <v>0.26</v>
      </c>
      <c r="U147" s="35">
        <v>12.66</v>
      </c>
      <c r="V147" s="27"/>
      <c r="W147" s="27"/>
      <c r="X147" s="1"/>
      <c r="Y147" s="1"/>
      <c r="Z147" s="1"/>
    </row>
    <row r="148" spans="1:26" ht="23.25" customHeight="1">
      <c r="A148" s="3" t="s">
        <v>92</v>
      </c>
      <c r="B148" s="3" t="s">
        <v>93</v>
      </c>
      <c r="C148" s="3">
        <v>150</v>
      </c>
      <c r="D148" s="3">
        <v>3.2</v>
      </c>
      <c r="E148" s="3">
        <v>4.8</v>
      </c>
      <c r="F148" s="3">
        <v>25.9</v>
      </c>
      <c r="G148" s="3">
        <v>107.1</v>
      </c>
      <c r="H148" s="3">
        <v>0.21</v>
      </c>
      <c r="I148" s="3">
        <v>0.12</v>
      </c>
      <c r="J148" s="3">
        <v>19.190000000000001</v>
      </c>
      <c r="K148" s="3">
        <v>0.09</v>
      </c>
      <c r="L148" s="3">
        <v>0</v>
      </c>
      <c r="M148" s="3">
        <v>149.44999999999999</v>
      </c>
      <c r="N148" s="3">
        <v>219.36</v>
      </c>
      <c r="O148" s="3">
        <v>46.62</v>
      </c>
      <c r="P148" s="3">
        <v>120.16</v>
      </c>
      <c r="Q148" s="3">
        <v>180.99</v>
      </c>
      <c r="R148" s="3">
        <v>4.05</v>
      </c>
      <c r="S148" s="3">
        <v>22.28</v>
      </c>
      <c r="T148" s="3">
        <v>3.52</v>
      </c>
      <c r="U148" s="3">
        <v>16.059999999999999</v>
      </c>
      <c r="V148" s="27"/>
      <c r="W148" s="27"/>
      <c r="X148" s="1"/>
      <c r="Y148" s="1"/>
      <c r="Z148" s="1"/>
    </row>
    <row r="149" spans="1:26" ht="29.25" customHeight="1">
      <c r="A149" s="3" t="s">
        <v>59</v>
      </c>
      <c r="B149" s="4" t="s">
        <v>60</v>
      </c>
      <c r="C149" s="6" t="s">
        <v>89</v>
      </c>
      <c r="D149" s="3">
        <v>8.06</v>
      </c>
      <c r="E149" s="3">
        <v>4.62</v>
      </c>
      <c r="F149" s="3">
        <v>3.89</v>
      </c>
      <c r="G149" s="3">
        <v>131.6</v>
      </c>
      <c r="H149" s="3">
        <v>0.08</v>
      </c>
      <c r="I149" s="3">
        <v>0.11</v>
      </c>
      <c r="J149" s="3">
        <v>9.02</v>
      </c>
      <c r="K149" s="3">
        <v>0.16</v>
      </c>
      <c r="L149" s="3">
        <v>1</v>
      </c>
      <c r="M149" s="3">
        <v>111</v>
      </c>
      <c r="N149" s="3">
        <v>347</v>
      </c>
      <c r="O149" s="3">
        <v>68</v>
      </c>
      <c r="P149" s="3">
        <v>44</v>
      </c>
      <c r="Q149" s="3">
        <v>202</v>
      </c>
      <c r="R149" s="3">
        <v>0.7</v>
      </c>
      <c r="S149" s="3">
        <v>133.47999999999999</v>
      </c>
      <c r="T149" s="3">
        <v>11.9</v>
      </c>
      <c r="U149" s="3">
        <v>572.6</v>
      </c>
      <c r="V149" s="27"/>
      <c r="W149" s="27"/>
      <c r="X149" s="1"/>
      <c r="Y149" s="1"/>
      <c r="Z149" s="1"/>
    </row>
    <row r="150" spans="1:26" s="11" customFormat="1" ht="21" customHeight="1">
      <c r="A150" s="4" t="s">
        <v>122</v>
      </c>
      <c r="B150" s="5" t="s">
        <v>123</v>
      </c>
      <c r="C150" s="3">
        <v>200</v>
      </c>
      <c r="D150" s="3">
        <v>0.47</v>
      </c>
      <c r="E150" s="3">
        <v>0</v>
      </c>
      <c r="F150" s="3">
        <v>14.78</v>
      </c>
      <c r="G150" s="3">
        <v>65</v>
      </c>
      <c r="H150" s="3">
        <v>0</v>
      </c>
      <c r="I150" s="3">
        <v>0</v>
      </c>
      <c r="J150" s="3">
        <v>15</v>
      </c>
      <c r="K150" s="3">
        <v>0</v>
      </c>
      <c r="L150" s="3">
        <v>0</v>
      </c>
      <c r="M150" s="3">
        <v>0</v>
      </c>
      <c r="N150" s="3">
        <v>0</v>
      </c>
      <c r="O150" s="3">
        <v>108</v>
      </c>
      <c r="P150" s="3">
        <v>2</v>
      </c>
      <c r="Q150" s="3">
        <v>4</v>
      </c>
      <c r="R150" s="3">
        <v>0.1</v>
      </c>
      <c r="S150" s="3">
        <v>0</v>
      </c>
      <c r="T150" s="3">
        <v>0</v>
      </c>
      <c r="U150" s="3">
        <v>0</v>
      </c>
      <c r="V150" s="27"/>
      <c r="W150" s="27"/>
      <c r="X150" s="27"/>
      <c r="Y150" s="27"/>
      <c r="Z150" s="27"/>
    </row>
    <row r="151" spans="1:26" ht="21" customHeight="1">
      <c r="A151" s="3" t="s">
        <v>28</v>
      </c>
      <c r="B151" s="3" t="s">
        <v>29</v>
      </c>
      <c r="C151" s="3">
        <v>20</v>
      </c>
      <c r="D151" s="3">
        <v>1.52</v>
      </c>
      <c r="E151" s="3">
        <v>0.16</v>
      </c>
      <c r="F151" s="3">
        <v>9.84</v>
      </c>
      <c r="G151" s="3">
        <v>46.9</v>
      </c>
      <c r="H151" s="3">
        <v>0.02</v>
      </c>
      <c r="I151" s="3">
        <v>0.01</v>
      </c>
      <c r="J151" s="3">
        <v>0</v>
      </c>
      <c r="K151" s="3">
        <v>0</v>
      </c>
      <c r="L151" s="3">
        <v>0</v>
      </c>
      <c r="M151" s="3">
        <v>100</v>
      </c>
      <c r="N151" s="3">
        <v>19</v>
      </c>
      <c r="O151" s="3">
        <v>4</v>
      </c>
      <c r="P151" s="3">
        <v>3</v>
      </c>
      <c r="Q151" s="3">
        <v>13</v>
      </c>
      <c r="R151" s="3">
        <v>0.2</v>
      </c>
      <c r="S151" s="3">
        <v>0.64</v>
      </c>
      <c r="T151" s="3">
        <v>1.2</v>
      </c>
      <c r="U151" s="3">
        <v>2.9</v>
      </c>
      <c r="V151" s="27"/>
      <c r="W151" s="27"/>
      <c r="X151" s="1"/>
      <c r="Y151" s="1"/>
      <c r="Z151" s="1"/>
    </row>
    <row r="152" spans="1:26" ht="21" customHeight="1">
      <c r="A152" s="3" t="s">
        <v>28</v>
      </c>
      <c r="B152" s="3" t="s">
        <v>30</v>
      </c>
      <c r="C152" s="3">
        <v>20</v>
      </c>
      <c r="D152" s="3">
        <v>1.3</v>
      </c>
      <c r="E152" s="3">
        <v>0.2</v>
      </c>
      <c r="F152" s="3">
        <v>6.7</v>
      </c>
      <c r="G152" s="3">
        <v>34.200000000000003</v>
      </c>
      <c r="H152" s="3">
        <v>0.04</v>
      </c>
      <c r="I152" s="3">
        <v>0.02</v>
      </c>
      <c r="J152" s="3">
        <v>0</v>
      </c>
      <c r="K152" s="3">
        <v>0</v>
      </c>
      <c r="L152" s="3">
        <v>0</v>
      </c>
      <c r="M152" s="3">
        <v>122</v>
      </c>
      <c r="N152" s="3">
        <v>49</v>
      </c>
      <c r="O152" s="3">
        <v>7</v>
      </c>
      <c r="P152" s="3">
        <v>9.4</v>
      </c>
      <c r="Q152" s="3">
        <v>31.6</v>
      </c>
      <c r="R152" s="3">
        <v>0.78</v>
      </c>
      <c r="S152" s="3">
        <v>0</v>
      </c>
      <c r="T152" s="3">
        <v>6.18</v>
      </c>
      <c r="U152" s="3">
        <v>0</v>
      </c>
      <c r="V152" s="27"/>
      <c r="W152" s="27"/>
      <c r="X152" s="1"/>
      <c r="Y152" s="1"/>
      <c r="Z152" s="1"/>
    </row>
    <row r="153" spans="1:26" ht="21" customHeight="1">
      <c r="A153" s="3"/>
      <c r="B153" s="10" t="s">
        <v>31</v>
      </c>
      <c r="C153" s="10">
        <v>550</v>
      </c>
      <c r="D153" s="10">
        <f>SUM(D147:D152)</f>
        <v>16.05</v>
      </c>
      <c r="E153" s="10">
        <f t="shared" ref="E153:U153" si="19">SUM(E147:E152)</f>
        <v>15.879999999999999</v>
      </c>
      <c r="F153" s="10">
        <f t="shared" si="19"/>
        <v>67.31</v>
      </c>
      <c r="G153" s="10">
        <f>SUM(G147:G152)</f>
        <v>470.59999999999997</v>
      </c>
      <c r="H153" s="10">
        <f t="shared" si="19"/>
        <v>0.38</v>
      </c>
      <c r="I153" s="10">
        <f t="shared" si="19"/>
        <v>0.30000000000000004</v>
      </c>
      <c r="J153" s="10">
        <f t="shared" si="19"/>
        <v>165.46</v>
      </c>
      <c r="K153" s="10">
        <f t="shared" si="19"/>
        <v>0.25</v>
      </c>
      <c r="L153" s="10">
        <f t="shared" si="19"/>
        <v>35.78</v>
      </c>
      <c r="M153" s="10">
        <f t="shared" si="19"/>
        <v>571.14</v>
      </c>
      <c r="N153" s="10">
        <f t="shared" si="19"/>
        <v>882.09</v>
      </c>
      <c r="O153" s="10">
        <f t="shared" si="19"/>
        <v>274.01</v>
      </c>
      <c r="P153" s="10">
        <f t="shared" si="19"/>
        <v>193.74</v>
      </c>
      <c r="Q153" s="10">
        <f t="shared" si="19"/>
        <v>461.90000000000003</v>
      </c>
      <c r="R153" s="10">
        <f t="shared" si="19"/>
        <v>6.38</v>
      </c>
      <c r="S153" s="10">
        <f t="shared" si="19"/>
        <v>167.13</v>
      </c>
      <c r="T153" s="10">
        <f t="shared" si="19"/>
        <v>23.06</v>
      </c>
      <c r="U153" s="10">
        <f t="shared" si="19"/>
        <v>604.22</v>
      </c>
    </row>
    <row r="154" spans="1:26" ht="21" customHeight="1">
      <c r="A154" s="3"/>
      <c r="B154" s="7" t="s">
        <v>32</v>
      </c>
      <c r="C154" s="7">
        <f>C153</f>
        <v>550</v>
      </c>
      <c r="D154" s="7">
        <f t="shared" ref="D154:U154" si="20">D153</f>
        <v>16.05</v>
      </c>
      <c r="E154" s="7">
        <f t="shared" si="20"/>
        <v>15.879999999999999</v>
      </c>
      <c r="F154" s="7">
        <f t="shared" si="20"/>
        <v>67.31</v>
      </c>
      <c r="G154" s="7">
        <f t="shared" si="20"/>
        <v>470.59999999999997</v>
      </c>
      <c r="H154" s="7">
        <f t="shared" si="20"/>
        <v>0.38</v>
      </c>
      <c r="I154" s="7">
        <f t="shared" si="20"/>
        <v>0.30000000000000004</v>
      </c>
      <c r="J154" s="7">
        <f t="shared" si="20"/>
        <v>165.46</v>
      </c>
      <c r="K154" s="7">
        <f t="shared" si="20"/>
        <v>0.25</v>
      </c>
      <c r="L154" s="7">
        <f t="shared" si="20"/>
        <v>35.78</v>
      </c>
      <c r="M154" s="7">
        <f t="shared" si="20"/>
        <v>571.14</v>
      </c>
      <c r="N154" s="7">
        <f t="shared" si="20"/>
        <v>882.09</v>
      </c>
      <c r="O154" s="7">
        <f t="shared" si="20"/>
        <v>274.01</v>
      </c>
      <c r="P154" s="7">
        <f t="shared" si="20"/>
        <v>193.74</v>
      </c>
      <c r="Q154" s="7">
        <f t="shared" si="20"/>
        <v>461.90000000000003</v>
      </c>
      <c r="R154" s="7">
        <f t="shared" si="20"/>
        <v>6.38</v>
      </c>
      <c r="S154" s="7">
        <f t="shared" si="20"/>
        <v>167.13</v>
      </c>
      <c r="T154" s="7">
        <f t="shared" si="20"/>
        <v>23.06</v>
      </c>
      <c r="U154" s="7">
        <f t="shared" si="20"/>
        <v>604.22</v>
      </c>
    </row>
    <row r="155" spans="1:26" ht="42" customHeight="1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</row>
    <row r="156" spans="1:26" ht="18.75">
      <c r="A156" s="58" t="s">
        <v>73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</row>
    <row r="157" spans="1:26" ht="32.25" customHeight="1">
      <c r="A157" s="41" t="s">
        <v>0</v>
      </c>
      <c r="B157" s="41" t="s">
        <v>77</v>
      </c>
      <c r="C157" s="42" t="s">
        <v>1</v>
      </c>
      <c r="D157" s="44" t="s">
        <v>78</v>
      </c>
      <c r="E157" s="45"/>
      <c r="F157" s="46"/>
      <c r="G157" s="54" t="s">
        <v>5</v>
      </c>
      <c r="H157" s="40" t="s">
        <v>75</v>
      </c>
      <c r="I157" s="40"/>
      <c r="J157" s="40"/>
      <c r="K157" s="40"/>
      <c r="L157" s="40"/>
      <c r="M157" s="40" t="s">
        <v>76</v>
      </c>
      <c r="N157" s="40"/>
      <c r="O157" s="40"/>
      <c r="P157" s="40"/>
      <c r="Q157" s="40"/>
      <c r="R157" s="40"/>
      <c r="S157" s="40"/>
      <c r="T157" s="40"/>
      <c r="U157" s="40"/>
    </row>
    <row r="158" spans="1:26" ht="30">
      <c r="A158" s="41"/>
      <c r="B158" s="41"/>
      <c r="C158" s="43"/>
      <c r="D158" s="15" t="s">
        <v>2</v>
      </c>
      <c r="E158" s="16" t="s">
        <v>3</v>
      </c>
      <c r="F158" s="16" t="s">
        <v>4</v>
      </c>
      <c r="G158" s="55"/>
      <c r="H158" s="17" t="s">
        <v>6</v>
      </c>
      <c r="I158" s="17" t="s">
        <v>7</v>
      </c>
      <c r="J158" s="17" t="s">
        <v>8</v>
      </c>
      <c r="K158" s="17" t="s">
        <v>9</v>
      </c>
      <c r="L158" s="17" t="s">
        <v>10</v>
      </c>
      <c r="M158" s="17" t="s">
        <v>11</v>
      </c>
      <c r="N158" s="17" t="s">
        <v>12</v>
      </c>
      <c r="O158" s="17" t="s">
        <v>13</v>
      </c>
      <c r="P158" s="17" t="s">
        <v>14</v>
      </c>
      <c r="Q158" s="17" t="s">
        <v>15</v>
      </c>
      <c r="R158" s="17" t="s">
        <v>16</v>
      </c>
      <c r="S158" s="17" t="s">
        <v>17</v>
      </c>
      <c r="T158" s="17" t="s">
        <v>18</v>
      </c>
      <c r="U158" s="17" t="s">
        <v>19</v>
      </c>
    </row>
    <row r="159" spans="1:26">
      <c r="A159" s="10"/>
      <c r="B159" s="10"/>
      <c r="C159" s="17" t="s">
        <v>20</v>
      </c>
      <c r="D159" s="17" t="s">
        <v>20</v>
      </c>
      <c r="E159" s="17" t="s">
        <v>20</v>
      </c>
      <c r="F159" s="17" t="s">
        <v>20</v>
      </c>
      <c r="G159" s="17" t="s">
        <v>21</v>
      </c>
      <c r="H159" s="17" t="s">
        <v>22</v>
      </c>
      <c r="I159" s="17" t="s">
        <v>22</v>
      </c>
      <c r="J159" s="17" t="s">
        <v>23</v>
      </c>
      <c r="K159" s="17" t="s">
        <v>24</v>
      </c>
      <c r="L159" s="17" t="s">
        <v>22</v>
      </c>
      <c r="M159" s="17" t="s">
        <v>22</v>
      </c>
      <c r="N159" s="17" t="s">
        <v>22</v>
      </c>
      <c r="O159" s="17" t="s">
        <v>22</v>
      </c>
      <c r="P159" s="17" t="s">
        <v>22</v>
      </c>
      <c r="Q159" s="17" t="s">
        <v>22</v>
      </c>
      <c r="R159" s="17" t="s">
        <v>22</v>
      </c>
      <c r="S159" s="17" t="s">
        <v>24</v>
      </c>
      <c r="T159" s="17" t="s">
        <v>24</v>
      </c>
      <c r="U159" s="17" t="s">
        <v>24</v>
      </c>
    </row>
    <row r="160" spans="1:26">
      <c r="A160" s="3"/>
      <c r="B160" s="18" t="s">
        <v>57</v>
      </c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spans="1:21">
      <c r="A161" s="3"/>
      <c r="B161" s="10" t="s">
        <v>86</v>
      </c>
      <c r="C161" s="9" t="s">
        <v>94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 ht="27" customHeight="1">
      <c r="A162" s="35" t="s">
        <v>49</v>
      </c>
      <c r="B162" s="35" t="s">
        <v>50</v>
      </c>
      <c r="C162" s="35">
        <v>60</v>
      </c>
      <c r="D162" s="3">
        <v>0.7</v>
      </c>
      <c r="E162" s="3">
        <v>5.4</v>
      </c>
      <c r="F162" s="3">
        <v>4</v>
      </c>
      <c r="G162" s="3">
        <v>67.099999999999994</v>
      </c>
      <c r="H162" s="35">
        <v>0.02</v>
      </c>
      <c r="I162" s="35">
        <v>0.02</v>
      </c>
      <c r="J162" s="35">
        <v>72.89</v>
      </c>
      <c r="K162" s="35">
        <v>0</v>
      </c>
      <c r="L162" s="35">
        <v>2.2599999999999998</v>
      </c>
      <c r="M162" s="35">
        <v>200.99</v>
      </c>
      <c r="N162" s="35">
        <v>127.85</v>
      </c>
      <c r="O162" s="35">
        <v>12.1</v>
      </c>
      <c r="P162" s="35">
        <v>9.66</v>
      </c>
      <c r="Q162" s="35">
        <v>21.4</v>
      </c>
      <c r="R162" s="35">
        <v>0.41</v>
      </c>
      <c r="S162" s="35">
        <v>7.86</v>
      </c>
      <c r="T162" s="35">
        <v>0.13</v>
      </c>
      <c r="U162" s="35">
        <v>11.85</v>
      </c>
    </row>
    <row r="163" spans="1:21" ht="24.75" customHeight="1">
      <c r="A163" s="3" t="s">
        <v>37</v>
      </c>
      <c r="B163" s="3" t="s">
        <v>38</v>
      </c>
      <c r="C163" s="3">
        <v>150</v>
      </c>
      <c r="D163" s="3">
        <v>5.3</v>
      </c>
      <c r="E163" s="3">
        <v>4.9000000000000004</v>
      </c>
      <c r="F163" s="3">
        <v>32.799999999999997</v>
      </c>
      <c r="G163" s="3">
        <v>196.8</v>
      </c>
      <c r="H163" s="3">
        <v>0.06</v>
      </c>
      <c r="I163" s="3">
        <v>0.02</v>
      </c>
      <c r="J163" s="3">
        <v>18.36</v>
      </c>
      <c r="K163" s="3">
        <v>0.09</v>
      </c>
      <c r="L163" s="3">
        <v>0</v>
      </c>
      <c r="M163" s="3">
        <v>149.04</v>
      </c>
      <c r="N163" s="3">
        <v>53.8</v>
      </c>
      <c r="O163" s="3">
        <v>105.83</v>
      </c>
      <c r="P163" s="3">
        <v>7.19</v>
      </c>
      <c r="Q163" s="3">
        <v>40.700000000000003</v>
      </c>
      <c r="R163" s="3">
        <v>0.73</v>
      </c>
      <c r="S163" s="3">
        <v>20.77</v>
      </c>
      <c r="T163" s="3">
        <v>0.06</v>
      </c>
      <c r="U163" s="3">
        <v>11.92</v>
      </c>
    </row>
    <row r="164" spans="1:21" ht="25.5" customHeight="1">
      <c r="A164" s="3" t="s">
        <v>39</v>
      </c>
      <c r="B164" s="5" t="s">
        <v>112</v>
      </c>
      <c r="C164" s="6" t="s">
        <v>113</v>
      </c>
      <c r="D164" s="3">
        <v>6.99</v>
      </c>
      <c r="E164" s="3">
        <v>6.54</v>
      </c>
      <c r="F164" s="3">
        <v>8.3000000000000007</v>
      </c>
      <c r="G164" s="3">
        <v>130.80000000000001</v>
      </c>
      <c r="H164" s="3">
        <v>0.04</v>
      </c>
      <c r="I164" s="3">
        <v>0.12</v>
      </c>
      <c r="J164" s="3">
        <v>25.46</v>
      </c>
      <c r="K164" s="3">
        <v>7.0000000000000007E-2</v>
      </c>
      <c r="L164" s="3">
        <v>1</v>
      </c>
      <c r="M164" s="3">
        <v>122</v>
      </c>
      <c r="N164" s="3">
        <v>322</v>
      </c>
      <c r="O164" s="3">
        <v>55</v>
      </c>
      <c r="P164" s="3">
        <v>23</v>
      </c>
      <c r="Q164" s="3">
        <v>166</v>
      </c>
      <c r="R164" s="3">
        <v>2.5</v>
      </c>
      <c r="S164" s="3">
        <v>17.059999999999999</v>
      </c>
      <c r="T164" s="3">
        <v>0.4</v>
      </c>
      <c r="U164" s="3">
        <v>62.71</v>
      </c>
    </row>
    <row r="165" spans="1:21" ht="18.75" customHeight="1">
      <c r="A165" s="3" t="s">
        <v>45</v>
      </c>
      <c r="B165" s="3" t="s">
        <v>46</v>
      </c>
      <c r="C165" s="3">
        <v>200</v>
      </c>
      <c r="D165" s="3">
        <v>0.19</v>
      </c>
      <c r="E165" s="3">
        <v>0.04</v>
      </c>
      <c r="F165" s="3">
        <v>6.42</v>
      </c>
      <c r="G165" s="3">
        <v>26.8</v>
      </c>
      <c r="H165" s="3">
        <v>0</v>
      </c>
      <c r="I165" s="3">
        <v>0.01</v>
      </c>
      <c r="J165" s="3">
        <v>0.3</v>
      </c>
      <c r="K165" s="3">
        <v>0</v>
      </c>
      <c r="L165" s="3">
        <v>0</v>
      </c>
      <c r="M165" s="3">
        <v>1</v>
      </c>
      <c r="N165" s="3">
        <v>21</v>
      </c>
      <c r="O165" s="3">
        <v>66</v>
      </c>
      <c r="P165" s="3">
        <v>4</v>
      </c>
      <c r="Q165" s="3">
        <v>7</v>
      </c>
      <c r="R165" s="3">
        <v>0.7</v>
      </c>
      <c r="S165" s="3">
        <v>0</v>
      </c>
      <c r="T165" s="3">
        <v>0</v>
      </c>
      <c r="U165" s="3">
        <v>0</v>
      </c>
    </row>
    <row r="166" spans="1:21" ht="21" customHeight="1">
      <c r="A166" s="3" t="s">
        <v>28</v>
      </c>
      <c r="B166" s="3" t="s">
        <v>30</v>
      </c>
      <c r="C166" s="3">
        <v>20</v>
      </c>
      <c r="D166" s="3">
        <v>1.3</v>
      </c>
      <c r="E166" s="3">
        <v>0.2</v>
      </c>
      <c r="F166" s="3">
        <v>6.7</v>
      </c>
      <c r="G166" s="3">
        <v>34.200000000000003</v>
      </c>
      <c r="H166" s="3">
        <v>0.04</v>
      </c>
      <c r="I166" s="3">
        <v>0.02</v>
      </c>
      <c r="J166" s="3">
        <v>0</v>
      </c>
      <c r="K166" s="3">
        <v>0</v>
      </c>
      <c r="L166" s="3">
        <v>0</v>
      </c>
      <c r="M166" s="3">
        <v>122</v>
      </c>
      <c r="N166" s="3">
        <v>49</v>
      </c>
      <c r="O166" s="3">
        <v>7</v>
      </c>
      <c r="P166" s="3">
        <v>9.4</v>
      </c>
      <c r="Q166" s="3">
        <v>31.6</v>
      </c>
      <c r="R166" s="3">
        <v>0.78</v>
      </c>
      <c r="S166" s="3">
        <v>0</v>
      </c>
      <c r="T166" s="3">
        <v>6.18</v>
      </c>
      <c r="U166" s="3">
        <v>0</v>
      </c>
    </row>
    <row r="167" spans="1:21" ht="21" customHeight="1">
      <c r="A167" s="3" t="s">
        <v>28</v>
      </c>
      <c r="B167" s="3" t="s">
        <v>29</v>
      </c>
      <c r="C167" s="3">
        <v>20</v>
      </c>
      <c r="D167" s="3">
        <v>1.52</v>
      </c>
      <c r="E167" s="3">
        <v>0.16</v>
      </c>
      <c r="F167" s="3">
        <v>9.84</v>
      </c>
      <c r="G167" s="3">
        <v>46.9</v>
      </c>
      <c r="H167" s="3">
        <v>0.02</v>
      </c>
      <c r="I167" s="3">
        <v>0.01</v>
      </c>
      <c r="J167" s="3">
        <v>0</v>
      </c>
      <c r="K167" s="3">
        <v>0</v>
      </c>
      <c r="L167" s="3">
        <v>0</v>
      </c>
      <c r="M167" s="3">
        <v>100</v>
      </c>
      <c r="N167" s="3">
        <v>19</v>
      </c>
      <c r="O167" s="3">
        <v>4</v>
      </c>
      <c r="P167" s="3">
        <v>3</v>
      </c>
      <c r="Q167" s="3">
        <v>13</v>
      </c>
      <c r="R167" s="3">
        <v>0.2</v>
      </c>
      <c r="S167" s="3">
        <v>0.64</v>
      </c>
      <c r="T167" s="3">
        <v>1.2</v>
      </c>
      <c r="U167" s="3">
        <v>2.9</v>
      </c>
    </row>
    <row r="168" spans="1:21" ht="21" customHeight="1">
      <c r="A168" s="3"/>
      <c r="B168" s="10" t="s">
        <v>31</v>
      </c>
      <c r="C168" s="10">
        <v>550</v>
      </c>
      <c r="D168" s="10">
        <f>SUM(D162:D167)</f>
        <v>16</v>
      </c>
      <c r="E168" s="10">
        <f t="shared" ref="E168:U168" si="21">SUM(E162:E167)</f>
        <v>17.239999999999998</v>
      </c>
      <c r="F168" s="10">
        <f t="shared" si="21"/>
        <v>68.06</v>
      </c>
      <c r="G168" s="10">
        <f t="shared" si="21"/>
        <v>502.59999999999997</v>
      </c>
      <c r="H168" s="10">
        <f t="shared" si="21"/>
        <v>0.18</v>
      </c>
      <c r="I168" s="10">
        <f t="shared" si="21"/>
        <v>0.2</v>
      </c>
      <c r="J168" s="10">
        <f t="shared" si="21"/>
        <v>117.01</v>
      </c>
      <c r="K168" s="10">
        <f t="shared" si="21"/>
        <v>0.16</v>
      </c>
      <c r="L168" s="10">
        <f t="shared" si="21"/>
        <v>3.26</v>
      </c>
      <c r="M168" s="10">
        <f t="shared" si="21"/>
        <v>695.03</v>
      </c>
      <c r="N168" s="10">
        <f t="shared" si="21"/>
        <v>592.65</v>
      </c>
      <c r="O168" s="10">
        <f t="shared" si="21"/>
        <v>249.93</v>
      </c>
      <c r="P168" s="10">
        <f t="shared" si="21"/>
        <v>56.25</v>
      </c>
      <c r="Q168" s="10">
        <f t="shared" si="21"/>
        <v>279.7</v>
      </c>
      <c r="R168" s="10">
        <f t="shared" si="21"/>
        <v>5.32</v>
      </c>
      <c r="S168" s="10">
        <f t="shared" si="21"/>
        <v>46.33</v>
      </c>
      <c r="T168" s="10">
        <f t="shared" si="21"/>
        <v>7.97</v>
      </c>
      <c r="U168" s="10">
        <f t="shared" si="21"/>
        <v>89.38000000000001</v>
      </c>
    </row>
    <row r="169" spans="1:21" ht="21" customHeight="1">
      <c r="A169" s="3"/>
      <c r="B169" s="7" t="s">
        <v>32</v>
      </c>
      <c r="C169" s="7">
        <f>C168</f>
        <v>550</v>
      </c>
      <c r="D169" s="7">
        <f t="shared" ref="D169:U169" si="22">D168</f>
        <v>16</v>
      </c>
      <c r="E169" s="7">
        <f t="shared" si="22"/>
        <v>17.239999999999998</v>
      </c>
      <c r="F169" s="7">
        <f t="shared" si="22"/>
        <v>68.06</v>
      </c>
      <c r="G169" s="7">
        <f t="shared" si="22"/>
        <v>502.59999999999997</v>
      </c>
      <c r="H169" s="7">
        <f t="shared" si="22"/>
        <v>0.18</v>
      </c>
      <c r="I169" s="7">
        <f t="shared" si="22"/>
        <v>0.2</v>
      </c>
      <c r="J169" s="7">
        <f t="shared" si="22"/>
        <v>117.01</v>
      </c>
      <c r="K169" s="7">
        <f t="shared" si="22"/>
        <v>0.16</v>
      </c>
      <c r="L169" s="7">
        <f t="shared" si="22"/>
        <v>3.26</v>
      </c>
      <c r="M169" s="7">
        <f t="shared" si="22"/>
        <v>695.03</v>
      </c>
      <c r="N169" s="7">
        <f t="shared" si="22"/>
        <v>592.65</v>
      </c>
      <c r="O169" s="7">
        <f t="shared" si="22"/>
        <v>249.93</v>
      </c>
      <c r="P169" s="7">
        <f t="shared" si="22"/>
        <v>56.25</v>
      </c>
      <c r="Q169" s="7">
        <f t="shared" si="22"/>
        <v>279.7</v>
      </c>
      <c r="R169" s="7">
        <f t="shared" si="22"/>
        <v>5.32</v>
      </c>
      <c r="S169" s="7">
        <f t="shared" si="22"/>
        <v>46.33</v>
      </c>
      <c r="T169" s="7">
        <f t="shared" si="22"/>
        <v>7.97</v>
      </c>
      <c r="U169" s="7">
        <f t="shared" si="22"/>
        <v>89.38000000000001</v>
      </c>
    </row>
    <row r="170" spans="1:21" ht="34.5" customHeight="1">
      <c r="A170" s="21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3"/>
      <c r="U170" s="23"/>
    </row>
    <row r="171" spans="1:21" ht="18.75">
      <c r="A171" s="53" t="s">
        <v>74</v>
      </c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</row>
    <row r="172" spans="1:21" ht="36" customHeight="1">
      <c r="A172" s="41" t="s">
        <v>0</v>
      </c>
      <c r="B172" s="41" t="s">
        <v>77</v>
      </c>
      <c r="C172" s="42" t="s">
        <v>1</v>
      </c>
      <c r="D172" s="44" t="s">
        <v>78</v>
      </c>
      <c r="E172" s="45"/>
      <c r="F172" s="46"/>
      <c r="G172" s="54" t="s">
        <v>5</v>
      </c>
      <c r="H172" s="40" t="s">
        <v>75</v>
      </c>
      <c r="I172" s="40"/>
      <c r="J172" s="40"/>
      <c r="K172" s="40"/>
      <c r="L172" s="40"/>
      <c r="M172" s="40" t="s">
        <v>76</v>
      </c>
      <c r="N172" s="40"/>
      <c r="O172" s="40"/>
      <c r="P172" s="40"/>
      <c r="Q172" s="40"/>
      <c r="R172" s="40"/>
      <c r="S172" s="40"/>
      <c r="T172" s="40"/>
      <c r="U172" s="40"/>
    </row>
    <row r="173" spans="1:21" ht="30">
      <c r="A173" s="41"/>
      <c r="B173" s="41"/>
      <c r="C173" s="43"/>
      <c r="D173" s="15" t="s">
        <v>2</v>
      </c>
      <c r="E173" s="16" t="s">
        <v>3</v>
      </c>
      <c r="F173" s="16" t="s">
        <v>4</v>
      </c>
      <c r="G173" s="55"/>
      <c r="H173" s="17" t="s">
        <v>6</v>
      </c>
      <c r="I173" s="17" t="s">
        <v>7</v>
      </c>
      <c r="J173" s="17" t="s">
        <v>8</v>
      </c>
      <c r="K173" s="17" t="s">
        <v>9</v>
      </c>
      <c r="L173" s="17" t="s">
        <v>10</v>
      </c>
      <c r="M173" s="17" t="s">
        <v>11</v>
      </c>
      <c r="N173" s="17" t="s">
        <v>12</v>
      </c>
      <c r="O173" s="17" t="s">
        <v>13</v>
      </c>
      <c r="P173" s="17" t="s">
        <v>14</v>
      </c>
      <c r="Q173" s="17" t="s">
        <v>15</v>
      </c>
      <c r="R173" s="17" t="s">
        <v>16</v>
      </c>
      <c r="S173" s="17" t="s">
        <v>17</v>
      </c>
      <c r="T173" s="17" t="s">
        <v>18</v>
      </c>
      <c r="U173" s="17" t="s">
        <v>19</v>
      </c>
    </row>
    <row r="174" spans="1:21">
      <c r="A174" s="10"/>
      <c r="B174" s="10"/>
      <c r="C174" s="17" t="s">
        <v>20</v>
      </c>
      <c r="D174" s="17" t="s">
        <v>20</v>
      </c>
      <c r="E174" s="17" t="s">
        <v>20</v>
      </c>
      <c r="F174" s="17" t="s">
        <v>20</v>
      </c>
      <c r="G174" s="17" t="s">
        <v>21</v>
      </c>
      <c r="H174" s="17" t="s">
        <v>22</v>
      </c>
      <c r="I174" s="17" t="s">
        <v>22</v>
      </c>
      <c r="J174" s="17" t="s">
        <v>23</v>
      </c>
      <c r="K174" s="17" t="s">
        <v>24</v>
      </c>
      <c r="L174" s="17" t="s">
        <v>22</v>
      </c>
      <c r="M174" s="17" t="s">
        <v>22</v>
      </c>
      <c r="N174" s="17" t="s">
        <v>22</v>
      </c>
      <c r="O174" s="17" t="s">
        <v>22</v>
      </c>
      <c r="P174" s="17" t="s">
        <v>22</v>
      </c>
      <c r="Q174" s="17" t="s">
        <v>22</v>
      </c>
      <c r="R174" s="17" t="s">
        <v>22</v>
      </c>
      <c r="S174" s="17" t="s">
        <v>24</v>
      </c>
      <c r="T174" s="17" t="s">
        <v>24</v>
      </c>
      <c r="U174" s="17" t="s">
        <v>24</v>
      </c>
    </row>
    <row r="175" spans="1:21">
      <c r="A175" s="3"/>
      <c r="B175" s="18" t="s">
        <v>58</v>
      </c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spans="1:21" ht="17.25" customHeight="1">
      <c r="A176" s="3"/>
      <c r="B176" s="10" t="s">
        <v>86</v>
      </c>
      <c r="C176" s="9" t="s">
        <v>94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 ht="43.5" customHeight="1">
      <c r="A177" s="35" t="s">
        <v>104</v>
      </c>
      <c r="B177" s="36" t="s">
        <v>105</v>
      </c>
      <c r="C177" s="35">
        <v>60</v>
      </c>
      <c r="D177" s="3">
        <v>0.8</v>
      </c>
      <c r="E177" s="3">
        <v>6.1</v>
      </c>
      <c r="F177" s="3">
        <v>3.6</v>
      </c>
      <c r="G177" s="3">
        <v>72.5</v>
      </c>
      <c r="H177" s="35">
        <v>0.02</v>
      </c>
      <c r="I177" s="35">
        <v>0.02</v>
      </c>
      <c r="J177" s="35">
        <v>241.63</v>
      </c>
      <c r="K177" s="35">
        <v>0</v>
      </c>
      <c r="L177" s="35">
        <v>17.32</v>
      </c>
      <c r="M177" s="35">
        <v>87.51</v>
      </c>
      <c r="N177" s="35">
        <v>160.13999999999999</v>
      </c>
      <c r="O177" s="35">
        <v>23.5</v>
      </c>
      <c r="P177" s="35">
        <v>11.17</v>
      </c>
      <c r="Q177" s="35">
        <v>18.8</v>
      </c>
      <c r="R177" s="35">
        <v>0.56000000000000005</v>
      </c>
      <c r="S177" s="35">
        <v>9.8699999999999992</v>
      </c>
      <c r="T177" s="35">
        <v>0.15</v>
      </c>
      <c r="U177" s="35">
        <v>10.98</v>
      </c>
    </row>
    <row r="178" spans="1:21" ht="21" customHeight="1">
      <c r="A178" s="4" t="s">
        <v>114</v>
      </c>
      <c r="B178" s="4" t="s">
        <v>115</v>
      </c>
      <c r="C178" s="4">
        <v>150</v>
      </c>
      <c r="D178" s="3">
        <v>10.38</v>
      </c>
      <c r="E178" s="3">
        <v>9.3800000000000008</v>
      </c>
      <c r="F178" s="3">
        <v>29.25</v>
      </c>
      <c r="G178" s="3">
        <v>287.3</v>
      </c>
      <c r="H178" s="35">
        <v>0.06</v>
      </c>
      <c r="I178" s="35">
        <v>0.3</v>
      </c>
      <c r="J178" s="35">
        <v>51.11</v>
      </c>
      <c r="K178" s="35">
        <v>0.16</v>
      </c>
      <c r="L178" s="35">
        <v>0</v>
      </c>
      <c r="M178" s="35">
        <v>181</v>
      </c>
      <c r="N178" s="35">
        <v>159</v>
      </c>
      <c r="O178" s="35">
        <v>223</v>
      </c>
      <c r="P178" s="35">
        <v>32</v>
      </c>
      <c r="Q178" s="35">
        <v>291</v>
      </c>
      <c r="R178" s="35">
        <v>0.8</v>
      </c>
      <c r="S178" s="35">
        <v>28.82</v>
      </c>
      <c r="T178" s="35">
        <v>39</v>
      </c>
      <c r="U178" s="35">
        <v>49.63</v>
      </c>
    </row>
    <row r="179" spans="1:21" ht="21" customHeight="1">
      <c r="A179" s="4" t="s">
        <v>28</v>
      </c>
      <c r="B179" s="4" t="s">
        <v>116</v>
      </c>
      <c r="C179" s="6">
        <v>20</v>
      </c>
      <c r="D179" s="35">
        <v>1.44</v>
      </c>
      <c r="E179" s="35">
        <v>1.7</v>
      </c>
      <c r="F179" s="35">
        <v>11.1</v>
      </c>
      <c r="G179" s="35">
        <v>65.5</v>
      </c>
      <c r="H179" s="35">
        <v>0.01</v>
      </c>
      <c r="I179" s="35">
        <v>0.06</v>
      </c>
      <c r="J179" s="35">
        <v>5.64</v>
      </c>
      <c r="K179" s="35">
        <v>0</v>
      </c>
      <c r="L179" s="35">
        <v>0</v>
      </c>
      <c r="M179" s="35">
        <v>20</v>
      </c>
      <c r="N179" s="35">
        <v>61</v>
      </c>
      <c r="O179" s="35">
        <v>54</v>
      </c>
      <c r="P179" s="35">
        <v>6</v>
      </c>
      <c r="Q179" s="35">
        <v>38</v>
      </c>
      <c r="R179" s="35">
        <v>0</v>
      </c>
      <c r="S179" s="35">
        <v>1.4</v>
      </c>
      <c r="T179" s="35">
        <v>0.5</v>
      </c>
      <c r="U179" s="35">
        <v>7</v>
      </c>
    </row>
    <row r="180" spans="1:21" ht="21" customHeight="1">
      <c r="A180" s="3" t="s">
        <v>40</v>
      </c>
      <c r="B180" s="3" t="s">
        <v>41</v>
      </c>
      <c r="C180" s="6" t="s">
        <v>134</v>
      </c>
      <c r="D180" s="3">
        <v>0.2</v>
      </c>
      <c r="E180" s="3">
        <v>0.1</v>
      </c>
      <c r="F180" s="3">
        <v>6.6</v>
      </c>
      <c r="G180" s="3">
        <v>27.9</v>
      </c>
      <c r="H180" s="3">
        <v>0</v>
      </c>
      <c r="I180" s="3">
        <v>0.01</v>
      </c>
      <c r="J180" s="3">
        <v>0.38</v>
      </c>
      <c r="K180" s="3">
        <v>0</v>
      </c>
      <c r="L180" s="3">
        <v>1.1599999999999999</v>
      </c>
      <c r="M180" s="3">
        <v>1.26</v>
      </c>
      <c r="N180" s="3">
        <v>30.23</v>
      </c>
      <c r="O180" s="3">
        <v>67</v>
      </c>
      <c r="P180" s="3">
        <v>4.5599999999999996</v>
      </c>
      <c r="Q180" s="3">
        <v>8.52</v>
      </c>
      <c r="R180" s="3">
        <v>0.77</v>
      </c>
      <c r="S180" s="3">
        <v>0.01</v>
      </c>
      <c r="T180" s="3">
        <v>0.02</v>
      </c>
      <c r="U180" s="3">
        <v>0.7</v>
      </c>
    </row>
    <row r="181" spans="1:21" ht="21" customHeight="1">
      <c r="A181" s="3" t="s">
        <v>28</v>
      </c>
      <c r="B181" s="3" t="s">
        <v>30</v>
      </c>
      <c r="C181" s="3">
        <v>20</v>
      </c>
      <c r="D181" s="3">
        <v>1.3</v>
      </c>
      <c r="E181" s="3">
        <v>0.2</v>
      </c>
      <c r="F181" s="3">
        <v>6.7</v>
      </c>
      <c r="G181" s="3">
        <v>34.200000000000003</v>
      </c>
      <c r="H181" s="3">
        <v>0.04</v>
      </c>
      <c r="I181" s="3">
        <v>0.02</v>
      </c>
      <c r="J181" s="3">
        <v>0</v>
      </c>
      <c r="K181" s="3">
        <v>0</v>
      </c>
      <c r="L181" s="3">
        <v>0</v>
      </c>
      <c r="M181" s="3">
        <v>122</v>
      </c>
      <c r="N181" s="3">
        <v>49</v>
      </c>
      <c r="O181" s="3">
        <v>7</v>
      </c>
      <c r="P181" s="3">
        <v>9.4</v>
      </c>
      <c r="Q181" s="3">
        <v>31.6</v>
      </c>
      <c r="R181" s="3">
        <v>0.78</v>
      </c>
      <c r="S181" s="3">
        <v>0</v>
      </c>
      <c r="T181" s="3">
        <v>6.18</v>
      </c>
      <c r="U181" s="3">
        <v>0</v>
      </c>
    </row>
    <row r="182" spans="1:21" ht="21" customHeight="1">
      <c r="A182" s="3" t="s">
        <v>28</v>
      </c>
      <c r="B182" s="3" t="s">
        <v>29</v>
      </c>
      <c r="C182" s="3">
        <v>20</v>
      </c>
      <c r="D182" s="3">
        <v>1.52</v>
      </c>
      <c r="E182" s="3">
        <v>0.16</v>
      </c>
      <c r="F182" s="3">
        <v>9.84</v>
      </c>
      <c r="G182" s="3">
        <v>46.9</v>
      </c>
      <c r="H182" s="3">
        <v>0.02</v>
      </c>
      <c r="I182" s="3">
        <v>0.01</v>
      </c>
      <c r="J182" s="3">
        <v>0</v>
      </c>
      <c r="K182" s="3">
        <v>0</v>
      </c>
      <c r="L182" s="3">
        <v>0</v>
      </c>
      <c r="M182" s="3">
        <v>100</v>
      </c>
      <c r="N182" s="3">
        <v>19</v>
      </c>
      <c r="O182" s="3">
        <v>4</v>
      </c>
      <c r="P182" s="3">
        <v>3</v>
      </c>
      <c r="Q182" s="3">
        <v>13</v>
      </c>
      <c r="R182" s="3">
        <v>0.2</v>
      </c>
      <c r="S182" s="3">
        <v>0.64</v>
      </c>
      <c r="T182" s="3">
        <v>1.2</v>
      </c>
      <c r="U182" s="3">
        <v>2.9</v>
      </c>
    </row>
    <row r="183" spans="1:21" s="11" customFormat="1" ht="21" customHeight="1">
      <c r="A183" s="4" t="s">
        <v>28</v>
      </c>
      <c r="B183" s="4" t="s">
        <v>96</v>
      </c>
      <c r="C183" s="3">
        <v>30</v>
      </c>
      <c r="D183" s="3">
        <v>0.8</v>
      </c>
      <c r="E183" s="3">
        <v>0.39</v>
      </c>
      <c r="F183" s="3">
        <v>3.5</v>
      </c>
      <c r="G183" s="3">
        <v>26.5</v>
      </c>
      <c r="H183" s="3">
        <v>0.05</v>
      </c>
      <c r="I183" s="3">
        <v>0.02</v>
      </c>
      <c r="J183" s="3">
        <v>0</v>
      </c>
      <c r="K183" s="3">
        <v>0</v>
      </c>
      <c r="L183" s="3">
        <v>0</v>
      </c>
      <c r="M183" s="3">
        <v>138</v>
      </c>
      <c r="N183" s="3">
        <v>46</v>
      </c>
      <c r="O183" s="3">
        <v>8</v>
      </c>
      <c r="P183" s="3">
        <v>12</v>
      </c>
      <c r="Q183" s="3">
        <v>32</v>
      </c>
      <c r="R183" s="3">
        <v>0.8</v>
      </c>
      <c r="S183" s="3">
        <v>0</v>
      </c>
      <c r="T183" s="3">
        <v>0</v>
      </c>
      <c r="U183" s="3">
        <v>0</v>
      </c>
    </row>
    <row r="184" spans="1:21" ht="21" customHeight="1">
      <c r="A184" s="3"/>
      <c r="B184" s="10" t="s">
        <v>31</v>
      </c>
      <c r="C184" s="10">
        <v>514</v>
      </c>
      <c r="D184" s="10">
        <f>SUM(D177:D183)</f>
        <v>16.440000000000001</v>
      </c>
      <c r="E184" s="10">
        <f t="shared" ref="E184:U184" si="23">SUM(E177:E183)</f>
        <v>18.03</v>
      </c>
      <c r="F184" s="10">
        <f t="shared" si="23"/>
        <v>70.59</v>
      </c>
      <c r="G184" s="10">
        <f t="shared" si="23"/>
        <v>560.79999999999995</v>
      </c>
      <c r="H184" s="10">
        <f t="shared" si="23"/>
        <v>0.2</v>
      </c>
      <c r="I184" s="10">
        <f t="shared" si="23"/>
        <v>0.44000000000000006</v>
      </c>
      <c r="J184" s="10">
        <f t="shared" si="23"/>
        <v>298.76</v>
      </c>
      <c r="K184" s="10">
        <f t="shared" si="23"/>
        <v>0.16</v>
      </c>
      <c r="L184" s="10">
        <f t="shared" si="23"/>
        <v>18.48</v>
      </c>
      <c r="M184" s="10">
        <f t="shared" si="23"/>
        <v>649.77</v>
      </c>
      <c r="N184" s="10">
        <f t="shared" si="23"/>
        <v>524.37</v>
      </c>
      <c r="O184" s="10">
        <f t="shared" si="23"/>
        <v>386.5</v>
      </c>
      <c r="P184" s="10">
        <f t="shared" si="23"/>
        <v>78.13</v>
      </c>
      <c r="Q184" s="10">
        <f t="shared" si="23"/>
        <v>432.92</v>
      </c>
      <c r="R184" s="10">
        <f t="shared" si="23"/>
        <v>3.91</v>
      </c>
      <c r="S184" s="10">
        <f t="shared" si="23"/>
        <v>40.739999999999995</v>
      </c>
      <c r="T184" s="10">
        <f t="shared" si="23"/>
        <v>47.050000000000004</v>
      </c>
      <c r="U184" s="10">
        <f t="shared" si="23"/>
        <v>71.210000000000008</v>
      </c>
    </row>
    <row r="185" spans="1:21" ht="21" customHeight="1">
      <c r="A185" s="3"/>
      <c r="B185" s="7" t="s">
        <v>32</v>
      </c>
      <c r="C185" s="7">
        <f>C184</f>
        <v>514</v>
      </c>
      <c r="D185" s="7">
        <f>D184</f>
        <v>16.440000000000001</v>
      </c>
      <c r="E185" s="7">
        <f t="shared" ref="E185:U185" si="24">E184</f>
        <v>18.03</v>
      </c>
      <c r="F185" s="7">
        <f t="shared" si="24"/>
        <v>70.59</v>
      </c>
      <c r="G185" s="7">
        <f>G184</f>
        <v>560.79999999999995</v>
      </c>
      <c r="H185" s="7">
        <f t="shared" si="24"/>
        <v>0.2</v>
      </c>
      <c r="I185" s="7">
        <f t="shared" si="24"/>
        <v>0.44000000000000006</v>
      </c>
      <c r="J185" s="7">
        <f t="shared" si="24"/>
        <v>298.76</v>
      </c>
      <c r="K185" s="7">
        <f t="shared" si="24"/>
        <v>0.16</v>
      </c>
      <c r="L185" s="7">
        <f t="shared" si="24"/>
        <v>18.48</v>
      </c>
      <c r="M185" s="7">
        <f t="shared" si="24"/>
        <v>649.77</v>
      </c>
      <c r="N185" s="7">
        <f t="shared" si="24"/>
        <v>524.37</v>
      </c>
      <c r="O185" s="7">
        <f t="shared" si="24"/>
        <v>386.5</v>
      </c>
      <c r="P185" s="7">
        <f t="shared" si="24"/>
        <v>78.13</v>
      </c>
      <c r="Q185" s="7">
        <f t="shared" si="24"/>
        <v>432.92</v>
      </c>
      <c r="R185" s="7">
        <f t="shared" si="24"/>
        <v>3.91</v>
      </c>
      <c r="S185" s="7">
        <f t="shared" si="24"/>
        <v>40.739999999999995</v>
      </c>
      <c r="T185" s="7">
        <f t="shared" si="24"/>
        <v>47.050000000000004</v>
      </c>
      <c r="U185" s="7">
        <f t="shared" si="24"/>
        <v>71.210000000000008</v>
      </c>
    </row>
    <row r="186" spans="1:21" ht="21" customHeight="1"/>
    <row r="187" spans="1:21">
      <c r="A187" s="27"/>
      <c r="B187" s="27"/>
      <c r="C187" s="27"/>
      <c r="D187" s="67" t="s">
        <v>85</v>
      </c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27"/>
      <c r="Q187" s="27"/>
      <c r="R187" s="27"/>
      <c r="S187" s="27"/>
      <c r="T187" s="27"/>
      <c r="U187" s="27"/>
    </row>
    <row r="188" spans="1:2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27"/>
      <c r="U188" s="27"/>
    </row>
    <row r="189" spans="1:21" ht="15.75">
      <c r="A189" s="27"/>
      <c r="B189" s="66" t="s">
        <v>79</v>
      </c>
      <c r="C189" s="41" t="s">
        <v>78</v>
      </c>
      <c r="D189" s="41"/>
      <c r="E189" s="41"/>
      <c r="F189" s="54" t="s">
        <v>5</v>
      </c>
      <c r="G189" s="65" t="s">
        <v>75</v>
      </c>
      <c r="H189" s="65"/>
      <c r="I189" s="65"/>
      <c r="J189" s="65"/>
      <c r="K189" s="65"/>
      <c r="L189" s="65" t="s">
        <v>76</v>
      </c>
      <c r="M189" s="65"/>
      <c r="N189" s="65"/>
      <c r="O189" s="65"/>
      <c r="P189" s="65"/>
      <c r="Q189" s="65"/>
      <c r="R189" s="65"/>
      <c r="S189" s="65"/>
      <c r="T189" s="65"/>
      <c r="U189" s="27"/>
    </row>
    <row r="190" spans="1:21" ht="30">
      <c r="A190" s="27"/>
      <c r="B190" s="66"/>
      <c r="C190" s="30" t="s">
        <v>2</v>
      </c>
      <c r="D190" s="31" t="s">
        <v>3</v>
      </c>
      <c r="E190" s="31" t="s">
        <v>4</v>
      </c>
      <c r="F190" s="55"/>
      <c r="G190" s="17" t="s">
        <v>6</v>
      </c>
      <c r="H190" s="17" t="s">
        <v>7</v>
      </c>
      <c r="I190" s="17" t="s">
        <v>8</v>
      </c>
      <c r="J190" s="17" t="s">
        <v>9</v>
      </c>
      <c r="K190" s="17" t="s">
        <v>10</v>
      </c>
      <c r="L190" s="17" t="s">
        <v>11</v>
      </c>
      <c r="M190" s="17" t="s">
        <v>12</v>
      </c>
      <c r="N190" s="17" t="s">
        <v>13</v>
      </c>
      <c r="O190" s="17" t="s">
        <v>14</v>
      </c>
      <c r="P190" s="17" t="s">
        <v>15</v>
      </c>
      <c r="Q190" s="17" t="s">
        <v>16</v>
      </c>
      <c r="R190" s="17" t="s">
        <v>17</v>
      </c>
      <c r="S190" s="17" t="s">
        <v>18</v>
      </c>
      <c r="T190" s="17" t="s">
        <v>19</v>
      </c>
      <c r="U190" s="27"/>
    </row>
    <row r="191" spans="1:21">
      <c r="B191" s="66"/>
      <c r="C191" s="17" t="s">
        <v>20</v>
      </c>
      <c r="D191" s="17" t="s">
        <v>20</v>
      </c>
      <c r="E191" s="17" t="s">
        <v>20</v>
      </c>
      <c r="F191" s="32" t="s">
        <v>21</v>
      </c>
      <c r="G191" s="17" t="s">
        <v>22</v>
      </c>
      <c r="H191" s="17" t="s">
        <v>22</v>
      </c>
      <c r="I191" s="17" t="s">
        <v>23</v>
      </c>
      <c r="J191" s="17" t="s">
        <v>24</v>
      </c>
      <c r="K191" s="17" t="s">
        <v>22</v>
      </c>
      <c r="L191" s="17" t="s">
        <v>22</v>
      </c>
      <c r="M191" s="17" t="s">
        <v>22</v>
      </c>
      <c r="N191" s="17" t="s">
        <v>22</v>
      </c>
      <c r="O191" s="17" t="s">
        <v>22</v>
      </c>
      <c r="P191" s="17" t="s">
        <v>22</v>
      </c>
      <c r="Q191" s="17" t="s">
        <v>22</v>
      </c>
      <c r="R191" s="17" t="s">
        <v>24</v>
      </c>
      <c r="S191" s="17" t="s">
        <v>24</v>
      </c>
      <c r="T191" s="17" t="s">
        <v>24</v>
      </c>
    </row>
    <row r="192" spans="1:21">
      <c r="B192" s="4" t="s">
        <v>80</v>
      </c>
      <c r="C192" s="33">
        <f t="shared" ref="C192:T192" si="25">D20+D35+D51+D66+D80+D95+D109+D124+D139+D154+D169+D185</f>
        <v>213.10000000000002</v>
      </c>
      <c r="D192" s="33">
        <f t="shared" si="25"/>
        <v>216.85</v>
      </c>
      <c r="E192" s="33">
        <f t="shared" si="25"/>
        <v>878.28999999999985</v>
      </c>
      <c r="F192" s="33">
        <f t="shared" si="25"/>
        <v>6429.8</v>
      </c>
      <c r="G192" s="33">
        <f t="shared" si="25"/>
        <v>2.911</v>
      </c>
      <c r="H192" s="33">
        <f t="shared" si="25"/>
        <v>2.4340000000000002</v>
      </c>
      <c r="I192" s="33">
        <f t="shared" si="25"/>
        <v>4303.4160000000011</v>
      </c>
      <c r="J192" s="33">
        <f t="shared" si="25"/>
        <v>1.3699999999999999</v>
      </c>
      <c r="K192" s="33">
        <f t="shared" si="25"/>
        <v>226.84999999999997</v>
      </c>
      <c r="L192" s="33">
        <f t="shared" si="25"/>
        <v>7092.4279999999999</v>
      </c>
      <c r="M192" s="33">
        <f t="shared" si="25"/>
        <v>7688.0199999999995</v>
      </c>
      <c r="N192" s="33">
        <f t="shared" si="25"/>
        <v>2766.0669999999996</v>
      </c>
      <c r="O192" s="33">
        <f t="shared" si="25"/>
        <v>1252.0439999999999</v>
      </c>
      <c r="P192" s="33">
        <f t="shared" si="25"/>
        <v>3746.8579999999997</v>
      </c>
      <c r="Q192" s="33">
        <f t="shared" si="25"/>
        <v>64.668000000000006</v>
      </c>
      <c r="R192" s="33">
        <f t="shared" si="25"/>
        <v>656.1400000000001</v>
      </c>
      <c r="S192" s="33">
        <f t="shared" si="25"/>
        <v>216.8</v>
      </c>
      <c r="T192" s="33">
        <f t="shared" si="25"/>
        <v>1489.8600000000001</v>
      </c>
      <c r="U192" s="12"/>
    </row>
    <row r="193" spans="2:21" ht="15" customHeight="1">
      <c r="B193" s="4" t="s">
        <v>81</v>
      </c>
      <c r="C193" s="34">
        <f>C192/12</f>
        <v>17.758333333333336</v>
      </c>
      <c r="D193" s="34">
        <f t="shared" ref="D193:T193" si="26">D192/12</f>
        <v>18.070833333333333</v>
      </c>
      <c r="E193" s="33">
        <f t="shared" si="26"/>
        <v>73.190833333333316</v>
      </c>
      <c r="F193" s="33">
        <f>F192/12</f>
        <v>535.81666666666672</v>
      </c>
      <c r="G193" s="34">
        <f t="shared" si="26"/>
        <v>0.24258333333333335</v>
      </c>
      <c r="H193" s="34">
        <f t="shared" si="26"/>
        <v>0.20283333333333334</v>
      </c>
      <c r="I193" s="33">
        <f t="shared" si="26"/>
        <v>358.61800000000011</v>
      </c>
      <c r="J193" s="34">
        <f t="shared" si="26"/>
        <v>0.11416666666666665</v>
      </c>
      <c r="K193" s="33">
        <f t="shared" si="26"/>
        <v>18.904166666666665</v>
      </c>
      <c r="L193" s="33">
        <f t="shared" si="26"/>
        <v>591.03566666666666</v>
      </c>
      <c r="M193" s="33">
        <f t="shared" si="26"/>
        <v>640.66833333333329</v>
      </c>
      <c r="N193" s="33">
        <f t="shared" si="26"/>
        <v>230.50558333333331</v>
      </c>
      <c r="O193" s="33">
        <f t="shared" si="26"/>
        <v>104.33699999999999</v>
      </c>
      <c r="P193" s="33">
        <f t="shared" si="26"/>
        <v>312.23816666666664</v>
      </c>
      <c r="Q193" s="34">
        <f t="shared" si="26"/>
        <v>5.3890000000000002</v>
      </c>
      <c r="R193" s="33">
        <f t="shared" si="26"/>
        <v>54.678333333333342</v>
      </c>
      <c r="S193" s="33">
        <f t="shared" si="26"/>
        <v>18.066666666666666</v>
      </c>
      <c r="T193" s="33">
        <f t="shared" si="26"/>
        <v>124.15500000000002</v>
      </c>
      <c r="U193" s="12"/>
    </row>
    <row r="194" spans="2:21" ht="43.5" customHeight="1">
      <c r="B194" s="5" t="s">
        <v>82</v>
      </c>
      <c r="C194" s="39">
        <v>15.01</v>
      </c>
      <c r="D194" s="39">
        <f>D192*9/F192*100</f>
        <v>30.353199166381533</v>
      </c>
      <c r="E194" s="39">
        <f>E192*4*100/F192</f>
        <v>54.638713490310728</v>
      </c>
      <c r="F194" s="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</row>
    <row r="196" spans="2:21">
      <c r="C196" s="62" t="s">
        <v>83</v>
      </c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</row>
    <row r="198" spans="2:21">
      <c r="B198" s="10" t="s">
        <v>84</v>
      </c>
      <c r="C198" s="41" t="s">
        <v>86</v>
      </c>
      <c r="D198" s="41"/>
    </row>
    <row r="199" spans="2:21" ht="19.5" customHeight="1">
      <c r="B199" s="4" t="s">
        <v>95</v>
      </c>
      <c r="C199" s="61">
        <f>(C185+C169+C154+C139+C124+C109+C95+C80+C66+C51+C35+C20)/12</f>
        <v>574.75</v>
      </c>
      <c r="D199" s="61"/>
    </row>
    <row r="200" spans="2:21" ht="18.75" customHeight="1"/>
    <row r="201" spans="2:21">
      <c r="B201" s="63" t="s">
        <v>135</v>
      </c>
      <c r="C201" s="64"/>
      <c r="D201" s="64"/>
      <c r="E201" s="64"/>
      <c r="F201" s="64"/>
      <c r="G201" s="64"/>
      <c r="H201" s="64"/>
      <c r="I201" s="64"/>
      <c r="J201" s="64"/>
    </row>
  </sheetData>
  <sheetProtection formatCells="0" formatColumns="0" formatRows="0" insertColumns="0" insertRows="0" insertHyperlinks="0" deleteColumns="0" deleteRows="0" sort="0" autoFilter="0" pivotTables="0"/>
  <mergeCells count="114">
    <mergeCell ref="A2:G2"/>
    <mergeCell ref="A3:G3"/>
    <mergeCell ref="C198:D198"/>
    <mergeCell ref="C199:D199"/>
    <mergeCell ref="C196:T196"/>
    <mergeCell ref="B201:J201"/>
    <mergeCell ref="A156:U156"/>
    <mergeCell ref="A171:U171"/>
    <mergeCell ref="C189:E189"/>
    <mergeCell ref="F189:F190"/>
    <mergeCell ref="G189:K189"/>
    <mergeCell ref="L189:T189"/>
    <mergeCell ref="B189:B191"/>
    <mergeCell ref="D187:O187"/>
    <mergeCell ref="A188:S188"/>
    <mergeCell ref="H157:L157"/>
    <mergeCell ref="M157:U157"/>
    <mergeCell ref="A172:A173"/>
    <mergeCell ref="B172:B173"/>
    <mergeCell ref="C172:C173"/>
    <mergeCell ref="D172:F172"/>
    <mergeCell ref="G172:G173"/>
    <mergeCell ref="H172:L172"/>
    <mergeCell ref="M172:U172"/>
    <mergeCell ref="A157:A158"/>
    <mergeCell ref="B157:B158"/>
    <mergeCell ref="C157:C158"/>
    <mergeCell ref="D157:F157"/>
    <mergeCell ref="G157:G158"/>
    <mergeCell ref="G142:G143"/>
    <mergeCell ref="H142:L142"/>
    <mergeCell ref="M142:U142"/>
    <mergeCell ref="B127:B128"/>
    <mergeCell ref="C127:C128"/>
    <mergeCell ref="D127:F127"/>
    <mergeCell ref="G127:G128"/>
    <mergeCell ref="H127:L127"/>
    <mergeCell ref="A142:A143"/>
    <mergeCell ref="B142:B143"/>
    <mergeCell ref="C142:C143"/>
    <mergeCell ref="D142:F142"/>
    <mergeCell ref="A127:A128"/>
    <mergeCell ref="G112:G113"/>
    <mergeCell ref="H112:L112"/>
    <mergeCell ref="M112:U112"/>
    <mergeCell ref="A98:A99"/>
    <mergeCell ref="B98:B99"/>
    <mergeCell ref="C98:C99"/>
    <mergeCell ref="D98:F98"/>
    <mergeCell ref="G98:G99"/>
    <mergeCell ref="H98:L98"/>
    <mergeCell ref="M98:U98"/>
    <mergeCell ref="A112:A113"/>
    <mergeCell ref="B112:B113"/>
    <mergeCell ref="C112:C113"/>
    <mergeCell ref="D112:F112"/>
    <mergeCell ref="G9:G10"/>
    <mergeCell ref="C9:C10"/>
    <mergeCell ref="B9:B10"/>
    <mergeCell ref="A9:A10"/>
    <mergeCell ref="D9:F9"/>
    <mergeCell ref="A97:U97"/>
    <mergeCell ref="A111:U111"/>
    <mergeCell ref="A126:U126"/>
    <mergeCell ref="A141:U141"/>
    <mergeCell ref="M127:U127"/>
    <mergeCell ref="A83:A84"/>
    <mergeCell ref="A53:U53"/>
    <mergeCell ref="A68:U68"/>
    <mergeCell ref="A69:A70"/>
    <mergeCell ref="B69:B70"/>
    <mergeCell ref="C69:C70"/>
    <mergeCell ref="D69:F69"/>
    <mergeCell ref="G69:G70"/>
    <mergeCell ref="B83:B84"/>
    <mergeCell ref="C83:C84"/>
    <mergeCell ref="M69:U69"/>
    <mergeCell ref="A54:A55"/>
    <mergeCell ref="B54:B55"/>
    <mergeCell ref="C54:C55"/>
    <mergeCell ref="D54:F54"/>
    <mergeCell ref="G54:G55"/>
    <mergeCell ref="H54:L54"/>
    <mergeCell ref="M54:U54"/>
    <mergeCell ref="A82:U82"/>
    <mergeCell ref="D83:F83"/>
    <mergeCell ref="G83:G84"/>
    <mergeCell ref="H83:L83"/>
    <mergeCell ref="M83:U83"/>
    <mergeCell ref="H69:L69"/>
    <mergeCell ref="H23:L23"/>
    <mergeCell ref="M23:U23"/>
    <mergeCell ref="A38:A39"/>
    <mergeCell ref="B38:B39"/>
    <mergeCell ref="C38:C39"/>
    <mergeCell ref="D38:F38"/>
    <mergeCell ref="A1:B1"/>
    <mergeCell ref="O1:U1"/>
    <mergeCell ref="O2:U2"/>
    <mergeCell ref="O3:U3"/>
    <mergeCell ref="M38:U38"/>
    <mergeCell ref="A37:U37"/>
    <mergeCell ref="A23:A24"/>
    <mergeCell ref="B23:B24"/>
    <mergeCell ref="C23:C24"/>
    <mergeCell ref="D23:F23"/>
    <mergeCell ref="G23:G24"/>
    <mergeCell ref="G38:G39"/>
    <mergeCell ref="H38:L38"/>
    <mergeCell ref="A6:U6"/>
    <mergeCell ref="A8:U8"/>
    <mergeCell ref="A22:U22"/>
    <mergeCell ref="H9:L9"/>
    <mergeCell ref="M9:U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&amp;R&amp;12&amp;P</oddFooter>
  </headerFooter>
  <rowBreaks count="11" manualBreakCount="11">
    <brk id="21" max="20" man="1"/>
    <brk id="36" max="20" man="1"/>
    <brk id="52" max="20" man="1"/>
    <brk id="67" max="20" man="1"/>
    <brk id="81" max="20" man="1"/>
    <brk id="96" max="20" man="1"/>
    <brk id="110" max="20" man="1"/>
    <brk id="125" max="20" man="1"/>
    <brk id="140" max="20" man="1"/>
    <brk id="155" max="20" man="1"/>
    <brk id="17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7-10</vt:lpstr>
      <vt:lpstr>' 7-10'!Область_печати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2024-01-09T08:47:19Z</cp:lastPrinted>
  <dcterms:created xsi:type="dcterms:W3CDTF">2021-09-10T05:35:55Z</dcterms:created>
  <dcterms:modified xsi:type="dcterms:W3CDTF">2025-08-20T10:37:27Z</dcterms:modified>
  <cp:category/>
</cp:coreProperties>
</file>