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600" windowWidth="15015" windowHeight="13680"/>
  </bookViews>
  <sheets>
    <sheet name="11-18 лет" sheetId="37" r:id="rId1"/>
  </sheets>
  <definedNames>
    <definedName name="_xlnm.Print_Area" localSheetId="0">'11-18 лет'!$A$1:$U$244</definedName>
  </definedNames>
  <calcPr calcId="125725"/>
</workbook>
</file>

<file path=xl/calcChain.xml><?xml version="1.0" encoding="utf-8"?>
<calcChain xmlns="http://schemas.openxmlformats.org/spreadsheetml/2006/main">
  <c r="D267" i="37"/>
  <c r="E267"/>
  <c r="F267"/>
  <c r="G267"/>
  <c r="H267"/>
  <c r="I267"/>
  <c r="J267"/>
  <c r="K267"/>
  <c r="L267"/>
  <c r="M267"/>
  <c r="N267"/>
  <c r="O267"/>
  <c r="P267"/>
  <c r="Q267"/>
  <c r="R267"/>
  <c r="S267"/>
  <c r="T267"/>
  <c r="C267"/>
  <c r="D266"/>
  <c r="E266"/>
  <c r="F266"/>
  <c r="G266"/>
  <c r="H266"/>
  <c r="I266"/>
  <c r="J266"/>
  <c r="K266"/>
  <c r="L266"/>
  <c r="M266"/>
  <c r="N266"/>
  <c r="O266"/>
  <c r="P266"/>
  <c r="Q266"/>
  <c r="R266"/>
  <c r="S266"/>
  <c r="T266"/>
  <c r="C266"/>
  <c r="C259"/>
  <c r="U258"/>
  <c r="U259" s="1"/>
  <c r="T258"/>
  <c r="T259" s="1"/>
  <c r="S258"/>
  <c r="S259" s="1"/>
  <c r="R258"/>
  <c r="R259" s="1"/>
  <c r="Q258"/>
  <c r="Q259" s="1"/>
  <c r="P258"/>
  <c r="P259" s="1"/>
  <c r="O258"/>
  <c r="O259" s="1"/>
  <c r="N258"/>
  <c r="N259" s="1"/>
  <c r="M258"/>
  <c r="M259" s="1"/>
  <c r="L258"/>
  <c r="L259" s="1"/>
  <c r="K258"/>
  <c r="K259" s="1"/>
  <c r="J258"/>
  <c r="J259" s="1"/>
  <c r="I258"/>
  <c r="I259" s="1"/>
  <c r="H258"/>
  <c r="H259" s="1"/>
  <c r="G258"/>
  <c r="G259" s="1"/>
  <c r="F258"/>
  <c r="F259" s="1"/>
  <c r="E258"/>
  <c r="E259" s="1"/>
  <c r="D258"/>
  <c r="D259" s="1"/>
  <c r="R132" l="1"/>
  <c r="N132"/>
  <c r="J132"/>
  <c r="F132"/>
  <c r="U131"/>
  <c r="U132" s="1"/>
  <c r="T131"/>
  <c r="T132" s="1"/>
  <c r="S131"/>
  <c r="S132" s="1"/>
  <c r="R131"/>
  <c r="Q131"/>
  <c r="Q132" s="1"/>
  <c r="P131"/>
  <c r="P132" s="1"/>
  <c r="O131"/>
  <c r="O132" s="1"/>
  <c r="N131"/>
  <c r="M131"/>
  <c r="M132" s="1"/>
  <c r="L131"/>
  <c r="L132" s="1"/>
  <c r="K131"/>
  <c r="K132" s="1"/>
  <c r="J131"/>
  <c r="I131"/>
  <c r="I132" s="1"/>
  <c r="H131"/>
  <c r="H132" s="1"/>
  <c r="G131"/>
  <c r="G132" s="1"/>
  <c r="F131"/>
  <c r="E131"/>
  <c r="E132" s="1"/>
  <c r="D131"/>
  <c r="D132" s="1"/>
  <c r="C131"/>
  <c r="C132" s="1"/>
  <c r="C63" l="1"/>
  <c r="E72"/>
  <c r="F72"/>
  <c r="G72"/>
  <c r="H72"/>
  <c r="I72"/>
  <c r="J72"/>
  <c r="K72"/>
  <c r="L72"/>
  <c r="M72"/>
  <c r="N72"/>
  <c r="O72"/>
  <c r="P72"/>
  <c r="Q72"/>
  <c r="R72"/>
  <c r="S72"/>
  <c r="T72"/>
  <c r="U72"/>
  <c r="D72"/>
  <c r="C86" l="1"/>
  <c r="E86"/>
  <c r="F86"/>
  <c r="G86"/>
  <c r="H86"/>
  <c r="I86"/>
  <c r="J86"/>
  <c r="K86"/>
  <c r="L86"/>
  <c r="M86"/>
  <c r="N86"/>
  <c r="O86"/>
  <c r="P86"/>
  <c r="Q86"/>
  <c r="R86"/>
  <c r="S86"/>
  <c r="T86"/>
  <c r="U86"/>
  <c r="D86"/>
  <c r="C49" l="1"/>
  <c r="D49"/>
  <c r="C27"/>
  <c r="D27"/>
  <c r="C233" l="1"/>
  <c r="C41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D175"/>
  <c r="E49"/>
  <c r="F49"/>
  <c r="G49"/>
  <c r="H49"/>
  <c r="I49"/>
  <c r="J49"/>
  <c r="K49"/>
  <c r="L49"/>
  <c r="M49"/>
  <c r="N49"/>
  <c r="O49"/>
  <c r="P49"/>
  <c r="Q49"/>
  <c r="R49"/>
  <c r="S49"/>
  <c r="T49"/>
  <c r="U49"/>
  <c r="E27"/>
  <c r="F27"/>
  <c r="G27"/>
  <c r="H27"/>
  <c r="I27"/>
  <c r="J27"/>
  <c r="K27"/>
  <c r="L27"/>
  <c r="M27"/>
  <c r="N27"/>
  <c r="O27"/>
  <c r="P27"/>
  <c r="Q27"/>
  <c r="R27"/>
  <c r="S27"/>
  <c r="T27"/>
  <c r="U27"/>
  <c r="D94" l="1"/>
  <c r="D63"/>
  <c r="E211" l="1"/>
  <c r="F211"/>
  <c r="G211"/>
  <c r="H211"/>
  <c r="I211"/>
  <c r="J211"/>
  <c r="K211"/>
  <c r="L211"/>
  <c r="M211"/>
  <c r="N211"/>
  <c r="O211"/>
  <c r="P211"/>
  <c r="Q211"/>
  <c r="R211"/>
  <c r="S211"/>
  <c r="T211"/>
  <c r="U211"/>
  <c r="D211"/>
  <c r="C211"/>
  <c r="C220" s="1"/>
  <c r="E63"/>
  <c r="F63"/>
  <c r="G63"/>
  <c r="H63"/>
  <c r="I63"/>
  <c r="J63"/>
  <c r="K63"/>
  <c r="L63"/>
  <c r="M63"/>
  <c r="N63"/>
  <c r="O63"/>
  <c r="P63"/>
  <c r="Q63"/>
  <c r="R63"/>
  <c r="S63"/>
  <c r="T63"/>
  <c r="U63"/>
  <c r="G197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C242"/>
  <c r="D233"/>
  <c r="C189"/>
  <c r="C198" s="1"/>
  <c r="E189"/>
  <c r="F189"/>
  <c r="G189"/>
  <c r="H189"/>
  <c r="I189"/>
  <c r="J189"/>
  <c r="K189"/>
  <c r="L189"/>
  <c r="M189"/>
  <c r="N189"/>
  <c r="O189"/>
  <c r="P189"/>
  <c r="Q189"/>
  <c r="R189"/>
  <c r="S189"/>
  <c r="T189"/>
  <c r="U189"/>
  <c r="D189"/>
  <c r="C167"/>
  <c r="C176" s="1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D167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D146"/>
  <c r="C108"/>
  <c r="C116" s="1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D108"/>
  <c r="C95"/>
  <c r="C50"/>
  <c r="E41"/>
  <c r="F41"/>
  <c r="G41"/>
  <c r="H41"/>
  <c r="I41"/>
  <c r="J41"/>
  <c r="K41"/>
  <c r="L41"/>
  <c r="M41"/>
  <c r="N41"/>
  <c r="O41"/>
  <c r="P41"/>
  <c r="Q41"/>
  <c r="R41"/>
  <c r="S41"/>
  <c r="T41"/>
  <c r="U41"/>
  <c r="D41"/>
  <c r="E20"/>
  <c r="F20"/>
  <c r="G20"/>
  <c r="H20"/>
  <c r="I20"/>
  <c r="J20"/>
  <c r="K20"/>
  <c r="L20"/>
  <c r="M20"/>
  <c r="N20"/>
  <c r="O20"/>
  <c r="P20"/>
  <c r="Q20"/>
  <c r="R20"/>
  <c r="S20"/>
  <c r="T20"/>
  <c r="U20"/>
  <c r="D20"/>
  <c r="E197" l="1"/>
  <c r="E198" s="1"/>
  <c r="F197"/>
  <c r="F198" s="1"/>
  <c r="G198"/>
  <c r="H197"/>
  <c r="H198" s="1"/>
  <c r="I197"/>
  <c r="I198" s="1"/>
  <c r="J197"/>
  <c r="J198" s="1"/>
  <c r="K197"/>
  <c r="K198" s="1"/>
  <c r="L197"/>
  <c r="L198" s="1"/>
  <c r="M197"/>
  <c r="M198" s="1"/>
  <c r="N197"/>
  <c r="N198" s="1"/>
  <c r="O197"/>
  <c r="O198" s="1"/>
  <c r="P197"/>
  <c r="P198" s="1"/>
  <c r="Q197"/>
  <c r="Q198" s="1"/>
  <c r="R197"/>
  <c r="R198" s="1"/>
  <c r="S197"/>
  <c r="S198" s="1"/>
  <c r="T197"/>
  <c r="T198" s="1"/>
  <c r="U197"/>
  <c r="U198" s="1"/>
  <c r="D197"/>
  <c r="D198" s="1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D176"/>
  <c r="D153" l="1"/>
  <c r="D154" s="1"/>
  <c r="C154"/>
  <c r="E115"/>
  <c r="E116" s="1"/>
  <c r="F115"/>
  <c r="F116" s="1"/>
  <c r="G115"/>
  <c r="G116" s="1"/>
  <c r="H115"/>
  <c r="H116" s="1"/>
  <c r="I115"/>
  <c r="I116" s="1"/>
  <c r="J115"/>
  <c r="J116" s="1"/>
  <c r="K115"/>
  <c r="K116" s="1"/>
  <c r="L115"/>
  <c r="L116" s="1"/>
  <c r="M115"/>
  <c r="M116" s="1"/>
  <c r="N115"/>
  <c r="N116" s="1"/>
  <c r="O115"/>
  <c r="O116" s="1"/>
  <c r="P115"/>
  <c r="P116" s="1"/>
  <c r="Q115"/>
  <c r="Q116" s="1"/>
  <c r="R115"/>
  <c r="R116" s="1"/>
  <c r="S115"/>
  <c r="S116" s="1"/>
  <c r="T115"/>
  <c r="T116" s="1"/>
  <c r="U115"/>
  <c r="U116" s="1"/>
  <c r="D115"/>
  <c r="D116" s="1"/>
  <c r="E94"/>
  <c r="E95" s="1"/>
  <c r="F94"/>
  <c r="F95" s="1"/>
  <c r="G94"/>
  <c r="G95" s="1"/>
  <c r="H94"/>
  <c r="H95" s="1"/>
  <c r="I94"/>
  <c r="I95" s="1"/>
  <c r="J94"/>
  <c r="J95" s="1"/>
  <c r="K94"/>
  <c r="K95" s="1"/>
  <c r="L94"/>
  <c r="L95" s="1"/>
  <c r="M94"/>
  <c r="M95" s="1"/>
  <c r="N94"/>
  <c r="N95" s="1"/>
  <c r="O94"/>
  <c r="O95" s="1"/>
  <c r="P94"/>
  <c r="P95" s="1"/>
  <c r="Q94"/>
  <c r="Q95" s="1"/>
  <c r="R94"/>
  <c r="R95" s="1"/>
  <c r="S94"/>
  <c r="S95" s="1"/>
  <c r="T94"/>
  <c r="T95" s="1"/>
  <c r="U94"/>
  <c r="U95" s="1"/>
  <c r="D95"/>
  <c r="D50" l="1"/>
  <c r="E28"/>
  <c r="F28"/>
  <c r="G28"/>
  <c r="H28"/>
  <c r="I28"/>
  <c r="J28"/>
  <c r="K28"/>
  <c r="L28"/>
  <c r="M28"/>
  <c r="N28"/>
  <c r="O28"/>
  <c r="P28"/>
  <c r="Q28"/>
  <c r="R28"/>
  <c r="S28"/>
  <c r="T28"/>
  <c r="U28"/>
  <c r="D28"/>
  <c r="C28"/>
  <c r="E50" l="1"/>
  <c r="F50"/>
  <c r="G50"/>
  <c r="H50"/>
  <c r="I50"/>
  <c r="J50"/>
  <c r="K50"/>
  <c r="L50"/>
  <c r="M50"/>
  <c r="N50"/>
  <c r="O50"/>
  <c r="P50"/>
  <c r="Q50"/>
  <c r="R50"/>
  <c r="S50"/>
  <c r="T50"/>
  <c r="U50"/>
  <c r="G153"/>
  <c r="G154" s="1"/>
  <c r="U153"/>
  <c r="U154" s="1"/>
  <c r="T153"/>
  <c r="T154" s="1"/>
  <c r="S153"/>
  <c r="S154" s="1"/>
  <c r="R153"/>
  <c r="R154" s="1"/>
  <c r="Q153"/>
  <c r="Q154" s="1"/>
  <c r="P153"/>
  <c r="P154" s="1"/>
  <c r="O153"/>
  <c r="O154" s="1"/>
  <c r="N153"/>
  <c r="N154" s="1"/>
  <c r="M153"/>
  <c r="M154" s="1"/>
  <c r="L153"/>
  <c r="L154" s="1"/>
  <c r="K153"/>
  <c r="K154" s="1"/>
  <c r="J153"/>
  <c r="J154" s="1"/>
  <c r="I153"/>
  <c r="I154" s="1"/>
  <c r="H153"/>
  <c r="H154" s="1"/>
  <c r="F153"/>
  <c r="F154" s="1"/>
  <c r="E153"/>
  <c r="E154" s="1"/>
  <c r="C73" l="1"/>
  <c r="D219" l="1"/>
  <c r="D220" s="1"/>
  <c r="G219" l="1"/>
  <c r="G220" s="1"/>
  <c r="G241"/>
  <c r="G242" s="1"/>
  <c r="D241"/>
  <c r="D242" s="1"/>
  <c r="U241" l="1"/>
  <c r="U242" s="1"/>
  <c r="T241"/>
  <c r="T242" s="1"/>
  <c r="S241"/>
  <c r="S242" s="1"/>
  <c r="R241"/>
  <c r="R242" s="1"/>
  <c r="Q241"/>
  <c r="Q242" s="1"/>
  <c r="P241"/>
  <c r="P242" s="1"/>
  <c r="O241"/>
  <c r="O242" s="1"/>
  <c r="N241"/>
  <c r="N242" s="1"/>
  <c r="M241"/>
  <c r="M242" s="1"/>
  <c r="L241"/>
  <c r="L242" s="1"/>
  <c r="K241"/>
  <c r="K242" s="1"/>
  <c r="J241"/>
  <c r="J242" s="1"/>
  <c r="I241"/>
  <c r="I242" s="1"/>
  <c r="H241"/>
  <c r="H242" s="1"/>
  <c r="F241"/>
  <c r="F242" s="1"/>
  <c r="E241"/>
  <c r="E242" s="1"/>
  <c r="U219"/>
  <c r="U220" s="1"/>
  <c r="T219"/>
  <c r="T220" s="1"/>
  <c r="S219"/>
  <c r="S220" s="1"/>
  <c r="R219"/>
  <c r="R220" s="1"/>
  <c r="Q219"/>
  <c r="Q220" s="1"/>
  <c r="P219"/>
  <c r="P220" s="1"/>
  <c r="O219"/>
  <c r="O220" s="1"/>
  <c r="N219"/>
  <c r="N220" s="1"/>
  <c r="M219"/>
  <c r="M220" s="1"/>
  <c r="L219"/>
  <c r="L220" s="1"/>
  <c r="K219"/>
  <c r="K220" s="1"/>
  <c r="J219"/>
  <c r="J220" s="1"/>
  <c r="I219"/>
  <c r="I220" s="1"/>
  <c r="H219"/>
  <c r="H220" s="1"/>
  <c r="F219"/>
  <c r="F220" s="1"/>
  <c r="E219"/>
  <c r="E220" s="1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D268" l="1"/>
  <c r="E268"/>
</calcChain>
</file>

<file path=xl/sharedStrings.xml><?xml version="1.0" encoding="utf-8"?>
<sst xmlns="http://schemas.openxmlformats.org/spreadsheetml/2006/main" count="923" uniqueCount="168">
  <si>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</si>
  <si>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</si>
  <si>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</si>
  <si>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</si>
  <si>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</si>
  <si>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</si>
  <si>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</si>
  <si>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</si>
  <si>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</si>
  <si>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</si>
  <si>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</si>
  <si>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</si>
  <si>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</si>
  <si>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</si>
  <si>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</si>
  <si>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</si>
  <si>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</si>
  <si>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</si>
  <si>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</si>
  <si>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</si>
  <si>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</si>
  <si>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</si>
  <si>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</si>
  <si>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</si>
  <si>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</si>
  <si>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</si>
  <si>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</si>
  <si>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</si>
  <si>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</si>
  <si>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</si>
  <si>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</si>
  <si>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</si>
  <si>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</si>
  <si>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день</t>
  </si>
  <si>
    <t>Вторник, 1 неделя</t>
  </si>
  <si>
    <t>54-21гн-2020</t>
  </si>
  <si>
    <t>Среда, 1 неделя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</si>
  <si>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</si>
  <si>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</si>
  <si>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</si>
  <si>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</si>
  <si>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</si>
  <si>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</si>
  <si>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</si>
  <si>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</si>
  <si>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</si>
  <si>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</si>
  <si>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</si>
  <si>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</si>
  <si>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</si>
  <si>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</si>
  <si>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</si>
  <si>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</si>
  <si>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</si>
  <si>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</si>
  <si>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</si>
  <si>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</si>
  <si>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</si>
  <si>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54-7р-2020</t>
  </si>
  <si>
    <t>Рыба припущенная в молоко</t>
  </si>
  <si>
    <t>Салат из свеклы отварной с растительным маслом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</si>
  <si>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</si>
  <si>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</si>
  <si>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</si>
  <si>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</si>
  <si>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</si>
  <si>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</si>
  <si>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</si>
  <si>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</si>
  <si>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</si>
  <si>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</si>
  <si>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</si>
  <si>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</si>
  <si>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</si>
  <si>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</si>
  <si>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</si>
  <si>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</si>
  <si>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</si>
  <si>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</si>
  <si>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ИТОГО ПО  МЕНЮ</t>
  </si>
  <si>
    <t>СОГЛАСОВАНО</t>
  </si>
  <si>
    <t>УТВЕРЖДЕНО</t>
  </si>
  <si>
    <t>11-18</t>
  </si>
  <si>
    <t>170/50</t>
  </si>
  <si>
    <t>70/30</t>
  </si>
  <si>
    <t>54-13з</t>
  </si>
  <si>
    <t>Борщ</t>
  </si>
  <si>
    <t>Суп картофельный с вермишелью</t>
  </si>
  <si>
    <t>№ Т/к 100</t>
  </si>
  <si>
    <t>65/35</t>
  </si>
  <si>
    <t>Булочка ванильная</t>
  </si>
  <si>
    <t>Завтрак</t>
  </si>
  <si>
    <t>Обед</t>
  </si>
  <si>
    <t>№ Т/К 272</t>
  </si>
  <si>
    <t>Котлета рубленная из говядины с соусом</t>
  </si>
  <si>
    <t>Итого за завтрак</t>
  </si>
  <si>
    <t>Итого за обед</t>
  </si>
  <si>
    <t>№ Т/к 438</t>
  </si>
  <si>
    <t>Напиток яблочный</t>
  </si>
  <si>
    <t>№ Т/к 67</t>
  </si>
  <si>
    <t>Щи из свежей капусты с картофелем</t>
  </si>
  <si>
    <t>№ Т/К 40</t>
  </si>
  <si>
    <t>Салат картофельный с морковью и растительным маслом</t>
  </si>
  <si>
    <t>№ Т/К 62</t>
  </si>
  <si>
    <t>№ Т/К 50</t>
  </si>
  <si>
    <t>Салат свеколка с маслом растительным</t>
  </si>
  <si>
    <t xml:space="preserve">№ Т/к </t>
  </si>
  <si>
    <t>Суп рисовый</t>
  </si>
  <si>
    <t>Какао с молоком</t>
  </si>
  <si>
    <t>№ Т/к №110</t>
  </si>
  <si>
    <t>Бульон с лапшой домашней</t>
  </si>
  <si>
    <t>№ Т/к100</t>
  </si>
  <si>
    <t>Итого за Обед</t>
  </si>
  <si>
    <t>№ Т/к 99</t>
  </si>
  <si>
    <t>Суп картофельный с бобовыми</t>
  </si>
  <si>
    <t>54-6о</t>
  </si>
  <si>
    <t>Яйцо вареное (1 шт)</t>
  </si>
  <si>
    <t>№ т/к 15</t>
  </si>
  <si>
    <t>Салат из отварной моркови (порциями)</t>
  </si>
  <si>
    <t>54-7з-2020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</si>
  <si>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</si>
  <si>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</si>
  <si>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</si>
  <si>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Т/к №290</t>
  </si>
  <si>
    <t>Птица тушеная</t>
  </si>
  <si>
    <t>54-9з-2020</t>
  </si>
  <si>
    <t>Салат из белокочанной капусты с морковью, яблоками и растительным маслом</t>
  </si>
  <si>
    <t>Т/к №430</t>
  </si>
  <si>
    <t>Чай с сахаром и яблоком</t>
  </si>
  <si>
    <t>54-11з-2020</t>
  </si>
  <si>
    <t>Салат из моркови с яблоками с растительным маслом</t>
  </si>
  <si>
    <t>Чай -заварка</t>
  </si>
  <si>
    <t>54-13з-2020</t>
  </si>
  <si>
    <t xml:space="preserve">Гуляш из говядины </t>
  </si>
  <si>
    <t>60/40</t>
  </si>
  <si>
    <t>Фрукт (яблоко, банан, апельсин)</t>
  </si>
  <si>
    <t>80/30</t>
  </si>
  <si>
    <t xml:space="preserve">Треугольник П/Ф </t>
  </si>
  <si>
    <t>т/к №296</t>
  </si>
  <si>
    <t>"Ёжики" мясные 2 шт</t>
  </si>
  <si>
    <t>т/к №410</t>
  </si>
  <si>
    <t>№Т/К 272</t>
  </si>
  <si>
    <t xml:space="preserve">Котлета мясная с соусом </t>
  </si>
  <si>
    <t>54-1хн-2020</t>
  </si>
  <si>
    <t>Компот из смеси сухофруктов</t>
  </si>
  <si>
    <t>Кондитерское изделие (простая сушка, пряник, печенье, вафли)</t>
  </si>
  <si>
    <t>Кондитерское изделие (сушка простая, пряник, печенье, вафли)</t>
  </si>
  <si>
    <t xml:space="preserve">Меню  для организации 2-х разового питания детей возрасте от 11 до 18 лет в образовательных учреждениях Мензелинского района РТ  на 1 полугодие 2025-2026 учебный год. </t>
  </si>
  <si>
    <t>№ т/к 207</t>
  </si>
  <si>
    <t>Макаронник</t>
  </si>
  <si>
    <t>220/7</t>
  </si>
  <si>
    <t>200/7/7</t>
  </si>
  <si>
    <t>Кондитерское изделие(печенье, сушка, пряник)</t>
  </si>
  <si>
    <t>54-22м-2020</t>
  </si>
  <si>
    <t>Рагу из курицы</t>
  </si>
  <si>
    <t>160/60</t>
  </si>
  <si>
    <t>Овощи для салатов (морковь, лук, капуста, картофель) урожай 2025 года</t>
  </si>
  <si>
    <t xml:space="preserve">6 день, 1 неделя </t>
  </si>
  <si>
    <t>Горячий завтрак</t>
  </si>
  <si>
    <t>54-3г</t>
  </si>
  <si>
    <t>Макароны отварные с сыром</t>
  </si>
  <si>
    <t>Сушка простая</t>
  </si>
  <si>
    <t>Итого за Завтрак</t>
  </si>
  <si>
    <t xml:space="preserve">12 день, 2 неделя </t>
  </si>
  <si>
    <t>54-1т-2020</t>
  </si>
  <si>
    <t xml:space="preserve">Запеканка из творога </t>
  </si>
  <si>
    <t>Молоко сгущенное с сахаром</t>
  </si>
  <si>
    <t>200/7/10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</si>
</sst>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5" fontId="4" fillId="0" borderId="1" xfId="0" applyNumberFormat="1" applyFont="1" applyBorder="1"/>
    <xf numFmtId="1" fontId="1" fillId="0" borderId="1" xfId="0" applyNumberFormat="1" applyFont="1" applyBorder="1"/>
    <xf numFmtId="1" fontId="3" fillId="0" borderId="1" xfId="0" applyNumberFormat="1" applyFont="1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Fill="1"/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0" fillId="0" borderId="3" xfId="0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0" xfId="0" applyFont="1" applyFill="1" applyBorder="1"/>
    <xf numFmtId="0" fontId="6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70"/>
  <sheetViews>
    <sheetView tabSelected="1" topLeftCell="A128" zoomScaleNormal="100" workbookViewId="0">
      <selection activeCell="C154" sqref="C154"/>
    </sheetView>
  </sheetViews>
  <sheetFormatPr defaultRowHeight="15"/>
  <cols>
    <col min="1" max="1" width="14" customWidth="1"/>
    <col min="2" max="2" width="35.28515625" customWidth="1"/>
    <col min="3" max="3" width="9" customWidth="1"/>
    <col min="4" max="4" width="7.85546875" customWidth="1"/>
    <col min="5" max="5" width="6.28515625" customWidth="1"/>
    <col min="6" max="6" width="7.28515625" customWidth="1"/>
    <col min="7" max="7" width="11.5703125" customWidth="1"/>
    <col min="8" max="21" width="6.28515625" customWidth="1"/>
  </cols>
  <sheetData>
    <row r="1" spans="1:21">
      <c r="A1" s="68" t="s">
        <v>80</v>
      </c>
      <c r="B1" s="69"/>
      <c r="O1" s="70" t="s">
        <v>81</v>
      </c>
      <c r="P1" s="71"/>
      <c r="Q1" s="71"/>
      <c r="R1" s="71"/>
      <c r="S1" s="71"/>
      <c r="T1" s="71"/>
      <c r="U1" s="71"/>
    </row>
    <row r="2" spans="1:21" ht="18.75" customHeight="1">
      <c r="A2" s="72"/>
      <c r="B2" s="73"/>
      <c r="C2" s="73"/>
      <c r="D2" s="73"/>
      <c r="E2" s="73"/>
      <c r="F2" s="73"/>
      <c r="G2" s="73"/>
      <c r="O2" s="74"/>
      <c r="P2" s="75"/>
      <c r="Q2" s="75"/>
      <c r="R2" s="75"/>
      <c r="S2" s="75"/>
      <c r="T2" s="75"/>
      <c r="U2" s="75"/>
    </row>
    <row r="3" spans="1:21" ht="24.75" customHeight="1">
      <c r="A3" s="68"/>
      <c r="B3" s="69"/>
      <c r="C3" s="69"/>
      <c r="D3" s="69"/>
      <c r="E3" s="69"/>
      <c r="F3" s="69"/>
      <c r="G3" s="69"/>
      <c r="O3" s="70"/>
      <c r="P3" s="71"/>
      <c r="Q3" s="71"/>
      <c r="R3" s="71"/>
      <c r="S3" s="71"/>
      <c r="T3" s="71"/>
      <c r="U3" s="71"/>
    </row>
    <row r="4" spans="1:21">
      <c r="A4" s="31"/>
      <c r="B4" s="31"/>
    </row>
    <row r="5" spans="1:21">
      <c r="B5" s="1"/>
    </row>
    <row r="6" spans="1:21">
      <c r="A6" s="76" t="s">
        <v>147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1:21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24" customHeight="1">
      <c r="A8" s="57" t="s">
        <v>61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 ht="19.5" customHeight="1">
      <c r="A9" s="58" t="s">
        <v>0</v>
      </c>
      <c r="B9" s="58" t="s">
        <v>73</v>
      </c>
      <c r="C9" s="78" t="s">
        <v>1</v>
      </c>
      <c r="D9" s="80" t="s">
        <v>74</v>
      </c>
      <c r="E9" s="81"/>
      <c r="F9" s="82"/>
      <c r="G9" s="83" t="s">
        <v>5</v>
      </c>
      <c r="H9" s="85" t="s">
        <v>71</v>
      </c>
      <c r="I9" s="85"/>
      <c r="J9" s="85"/>
      <c r="K9" s="85"/>
      <c r="L9" s="85"/>
      <c r="M9" s="85" t="s">
        <v>72</v>
      </c>
      <c r="N9" s="85"/>
      <c r="O9" s="85"/>
      <c r="P9" s="85"/>
      <c r="Q9" s="85"/>
      <c r="R9" s="85"/>
      <c r="S9" s="85"/>
      <c r="T9" s="85"/>
      <c r="U9" s="85"/>
    </row>
    <row r="10" spans="1:21" ht="24.75" customHeight="1">
      <c r="A10" s="58"/>
      <c r="B10" s="58"/>
      <c r="C10" s="79"/>
      <c r="D10" s="22" t="s">
        <v>2</v>
      </c>
      <c r="E10" s="23" t="s">
        <v>3</v>
      </c>
      <c r="F10" s="23" t="s">
        <v>4</v>
      </c>
      <c r="G10" s="84"/>
      <c r="H10" s="28" t="s">
        <v>6</v>
      </c>
      <c r="I10" s="28" t="s">
        <v>7</v>
      </c>
      <c r="J10" s="28" t="s">
        <v>8</v>
      </c>
      <c r="K10" s="28" t="s">
        <v>9</v>
      </c>
      <c r="L10" s="28" t="s">
        <v>10</v>
      </c>
      <c r="M10" s="28" t="s">
        <v>11</v>
      </c>
      <c r="N10" s="28" t="s">
        <v>12</v>
      </c>
      <c r="O10" s="28" t="s">
        <v>13</v>
      </c>
      <c r="P10" s="28" t="s">
        <v>14</v>
      </c>
      <c r="Q10" s="28" t="s">
        <v>15</v>
      </c>
      <c r="R10" s="28" t="s">
        <v>16</v>
      </c>
      <c r="S10" s="28" t="s">
        <v>17</v>
      </c>
      <c r="T10" s="28" t="s">
        <v>18</v>
      </c>
      <c r="U10" s="28" t="s">
        <v>19</v>
      </c>
    </row>
    <row r="11" spans="1:21">
      <c r="A11" s="2"/>
      <c r="B11" s="2"/>
      <c r="C11" s="28" t="s">
        <v>20</v>
      </c>
      <c r="D11" s="28" t="s">
        <v>20</v>
      </c>
      <c r="E11" s="28" t="s">
        <v>20</v>
      </c>
      <c r="F11" s="28" t="s">
        <v>20</v>
      </c>
      <c r="G11" s="28" t="s">
        <v>21</v>
      </c>
      <c r="H11" s="28" t="s">
        <v>22</v>
      </c>
      <c r="I11" s="28" t="s">
        <v>22</v>
      </c>
      <c r="J11" s="28" t="s">
        <v>23</v>
      </c>
      <c r="K11" s="28" t="s">
        <v>24</v>
      </c>
      <c r="L11" s="28" t="s">
        <v>22</v>
      </c>
      <c r="M11" s="28" t="s">
        <v>22</v>
      </c>
      <c r="N11" s="28" t="s">
        <v>22</v>
      </c>
      <c r="O11" s="28" t="s">
        <v>22</v>
      </c>
      <c r="P11" s="28" t="s">
        <v>22</v>
      </c>
      <c r="Q11" s="28" t="s">
        <v>22</v>
      </c>
      <c r="R11" s="28" t="s">
        <v>22</v>
      </c>
      <c r="S11" s="28" t="s">
        <v>24</v>
      </c>
      <c r="T11" s="28" t="s">
        <v>24</v>
      </c>
      <c r="U11" s="28" t="s">
        <v>24</v>
      </c>
    </row>
    <row r="12" spans="1:21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2" t="s">
        <v>91</v>
      </c>
      <c r="C13" s="6" t="s">
        <v>82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7" t="s">
        <v>85</v>
      </c>
      <c r="B14" s="17" t="s">
        <v>60</v>
      </c>
      <c r="C14" s="3">
        <v>100</v>
      </c>
      <c r="D14" s="3">
        <v>1.34</v>
      </c>
      <c r="E14" s="3">
        <v>4.4800000000000004</v>
      </c>
      <c r="F14" s="3">
        <v>7.61</v>
      </c>
      <c r="G14" s="3">
        <v>76.099999999999994</v>
      </c>
      <c r="H14" s="3">
        <v>0.01</v>
      </c>
      <c r="I14" s="3">
        <v>0.03</v>
      </c>
      <c r="J14" s="3">
        <v>1.1399999999999999</v>
      </c>
      <c r="K14" s="3">
        <v>0</v>
      </c>
      <c r="L14" s="3">
        <v>4</v>
      </c>
      <c r="M14" s="3">
        <v>131</v>
      </c>
      <c r="N14" s="3">
        <v>227</v>
      </c>
      <c r="O14" s="3">
        <v>32</v>
      </c>
      <c r="P14" s="3">
        <v>18</v>
      </c>
      <c r="Q14" s="3">
        <v>36</v>
      </c>
      <c r="R14" s="3">
        <v>1.2</v>
      </c>
      <c r="S14" s="3">
        <v>19.98</v>
      </c>
      <c r="T14" s="3">
        <v>0.6</v>
      </c>
      <c r="U14" s="3">
        <v>19</v>
      </c>
    </row>
    <row r="15" spans="1:21" ht="17.25" customHeight="1">
      <c r="A15" s="3" t="s">
        <v>43</v>
      </c>
      <c r="B15" s="3" t="s">
        <v>44</v>
      </c>
      <c r="C15" s="3">
        <v>180</v>
      </c>
      <c r="D15" s="3">
        <v>3.69</v>
      </c>
      <c r="E15" s="3">
        <v>6.37</v>
      </c>
      <c r="F15" s="3">
        <v>23.79</v>
      </c>
      <c r="G15" s="3">
        <v>167.3</v>
      </c>
      <c r="H15" s="3">
        <v>0.14000000000000001</v>
      </c>
      <c r="I15" s="3">
        <v>0.12</v>
      </c>
      <c r="J15" s="3">
        <v>28.55</v>
      </c>
      <c r="K15" s="3">
        <v>0.11</v>
      </c>
      <c r="L15" s="3">
        <v>12</v>
      </c>
      <c r="M15" s="3">
        <v>195</v>
      </c>
      <c r="N15" s="3">
        <v>750</v>
      </c>
      <c r="O15" s="3">
        <v>47</v>
      </c>
      <c r="P15" s="3">
        <v>34</v>
      </c>
      <c r="Q15" s="3">
        <v>101</v>
      </c>
      <c r="R15" s="3">
        <v>1.2</v>
      </c>
      <c r="S15" s="3">
        <v>34.15</v>
      </c>
      <c r="T15" s="3">
        <v>1</v>
      </c>
      <c r="U15" s="3">
        <v>51.35</v>
      </c>
    </row>
    <row r="16" spans="1:21" ht="30" customHeight="1">
      <c r="A16" s="7" t="s">
        <v>93</v>
      </c>
      <c r="B16" s="17" t="s">
        <v>94</v>
      </c>
      <c r="C16" s="34" t="s">
        <v>89</v>
      </c>
      <c r="D16" s="7">
        <v>9.3000000000000007</v>
      </c>
      <c r="E16" s="7">
        <v>7.1</v>
      </c>
      <c r="F16" s="7">
        <v>11.8</v>
      </c>
      <c r="G16" s="7">
        <v>148.6</v>
      </c>
      <c r="H16" s="7">
        <v>0</v>
      </c>
      <c r="I16" s="7">
        <v>0</v>
      </c>
      <c r="J16" s="7">
        <v>0</v>
      </c>
      <c r="K16" s="7">
        <v>0</v>
      </c>
      <c r="L16" s="7">
        <v>1.4</v>
      </c>
      <c r="M16" s="7">
        <v>0</v>
      </c>
      <c r="N16" s="7">
        <v>0</v>
      </c>
      <c r="O16" s="7">
        <v>16</v>
      </c>
      <c r="P16" s="7">
        <v>19.2</v>
      </c>
      <c r="Q16" s="7">
        <v>97</v>
      </c>
      <c r="R16" s="7">
        <v>1.7</v>
      </c>
      <c r="S16" s="7">
        <v>0</v>
      </c>
      <c r="T16" s="7">
        <v>0</v>
      </c>
      <c r="U16" s="7">
        <v>0</v>
      </c>
    </row>
    <row r="17" spans="1:21" ht="18" customHeight="1">
      <c r="A17" s="3" t="s">
        <v>45</v>
      </c>
      <c r="B17" s="3" t="s">
        <v>46</v>
      </c>
      <c r="C17" s="3">
        <v>200</v>
      </c>
      <c r="D17" s="3">
        <v>0.2</v>
      </c>
      <c r="E17" s="3">
        <v>0</v>
      </c>
      <c r="F17" s="3">
        <v>6.4</v>
      </c>
      <c r="G17" s="3">
        <v>26.8</v>
      </c>
      <c r="H17" s="3">
        <v>0</v>
      </c>
      <c r="I17" s="3">
        <v>0.01</v>
      </c>
      <c r="J17" s="3">
        <v>0.3</v>
      </c>
      <c r="K17" s="3">
        <v>0</v>
      </c>
      <c r="L17" s="3">
        <v>0.04</v>
      </c>
      <c r="M17" s="3">
        <v>0.68</v>
      </c>
      <c r="N17" s="3">
        <v>20.76</v>
      </c>
      <c r="O17" s="3">
        <v>66.08</v>
      </c>
      <c r="P17" s="3">
        <v>3.83</v>
      </c>
      <c r="Q17" s="3">
        <v>7.18</v>
      </c>
      <c r="R17" s="3">
        <v>0.73</v>
      </c>
      <c r="S17" s="3">
        <v>0</v>
      </c>
      <c r="T17" s="3">
        <v>0</v>
      </c>
      <c r="U17" s="3">
        <v>0</v>
      </c>
    </row>
    <row r="18" spans="1:21" ht="18" customHeight="1">
      <c r="A18" s="3" t="s">
        <v>30</v>
      </c>
      <c r="B18" s="3" t="s">
        <v>31</v>
      </c>
      <c r="C18" s="3">
        <v>20</v>
      </c>
      <c r="D18" s="3">
        <v>1.52</v>
      </c>
      <c r="E18" s="3">
        <v>0.16</v>
      </c>
      <c r="F18" s="3">
        <v>9.84</v>
      </c>
      <c r="G18" s="3">
        <v>46.9</v>
      </c>
      <c r="H18" s="3">
        <v>0.02</v>
      </c>
      <c r="I18" s="3">
        <v>0.01</v>
      </c>
      <c r="J18" s="3">
        <v>0</v>
      </c>
      <c r="K18" s="3">
        <v>0</v>
      </c>
      <c r="L18" s="3">
        <v>0</v>
      </c>
      <c r="M18" s="3">
        <v>100</v>
      </c>
      <c r="N18" s="3">
        <v>19</v>
      </c>
      <c r="O18" s="3">
        <v>4</v>
      </c>
      <c r="P18" s="3">
        <v>3</v>
      </c>
      <c r="Q18" s="3">
        <v>13</v>
      </c>
      <c r="R18" s="3">
        <v>0.2</v>
      </c>
      <c r="S18" s="3">
        <v>0.64</v>
      </c>
      <c r="T18" s="3">
        <v>1.2</v>
      </c>
      <c r="U18" s="3">
        <v>2.9</v>
      </c>
    </row>
    <row r="19" spans="1:21" ht="18" customHeight="1">
      <c r="A19" s="3" t="s">
        <v>30</v>
      </c>
      <c r="B19" s="3" t="s">
        <v>32</v>
      </c>
      <c r="C19" s="3">
        <v>20</v>
      </c>
      <c r="D19" s="3">
        <v>1.3</v>
      </c>
      <c r="E19" s="3">
        <v>0.2</v>
      </c>
      <c r="F19" s="3">
        <v>6.7</v>
      </c>
      <c r="G19" s="3">
        <v>34.200000000000003</v>
      </c>
      <c r="H19" s="3">
        <v>0.04</v>
      </c>
      <c r="I19" s="3">
        <v>0.02</v>
      </c>
      <c r="J19" s="3">
        <v>0</v>
      </c>
      <c r="K19" s="3">
        <v>0</v>
      </c>
      <c r="L19" s="3">
        <v>0</v>
      </c>
      <c r="M19" s="3">
        <v>122</v>
      </c>
      <c r="N19" s="3">
        <v>49</v>
      </c>
      <c r="O19" s="3">
        <v>7</v>
      </c>
      <c r="P19" s="3">
        <v>9.4</v>
      </c>
      <c r="Q19" s="3">
        <v>31.6</v>
      </c>
      <c r="R19" s="3">
        <v>0.78</v>
      </c>
      <c r="S19" s="3">
        <v>0</v>
      </c>
      <c r="T19" s="3">
        <v>6.18</v>
      </c>
      <c r="U19" s="3">
        <v>0</v>
      </c>
    </row>
    <row r="20" spans="1:21" ht="18" customHeight="1">
      <c r="A20" s="2"/>
      <c r="B20" s="2" t="s">
        <v>95</v>
      </c>
      <c r="C20" s="2">
        <v>620</v>
      </c>
      <c r="D20" s="2">
        <f>SUM(D14:D19)</f>
        <v>17.350000000000001</v>
      </c>
      <c r="E20" s="2">
        <f t="shared" ref="E20:U20" si="0">SUM(E14:E19)</f>
        <v>18.310000000000002</v>
      </c>
      <c r="F20" s="2">
        <f t="shared" si="0"/>
        <v>66.14</v>
      </c>
      <c r="G20" s="2">
        <f t="shared" si="0"/>
        <v>499.9</v>
      </c>
      <c r="H20" s="2">
        <f t="shared" si="0"/>
        <v>0.21000000000000002</v>
      </c>
      <c r="I20" s="2">
        <f t="shared" si="0"/>
        <v>0.19</v>
      </c>
      <c r="J20" s="2">
        <f t="shared" si="0"/>
        <v>29.990000000000002</v>
      </c>
      <c r="K20" s="2">
        <f t="shared" si="0"/>
        <v>0.11</v>
      </c>
      <c r="L20" s="2">
        <f t="shared" si="0"/>
        <v>17.439999999999998</v>
      </c>
      <c r="M20" s="2">
        <f t="shared" si="0"/>
        <v>548.68000000000006</v>
      </c>
      <c r="N20" s="2">
        <f t="shared" si="0"/>
        <v>1065.76</v>
      </c>
      <c r="O20" s="2">
        <f t="shared" si="0"/>
        <v>172.07999999999998</v>
      </c>
      <c r="P20" s="2">
        <f t="shared" si="0"/>
        <v>87.43</v>
      </c>
      <c r="Q20" s="2">
        <f t="shared" si="0"/>
        <v>285.78000000000003</v>
      </c>
      <c r="R20" s="2">
        <f t="shared" si="0"/>
        <v>5.8100000000000005</v>
      </c>
      <c r="S20" s="2">
        <f t="shared" si="0"/>
        <v>54.769999999999996</v>
      </c>
      <c r="T20" s="2">
        <f t="shared" si="0"/>
        <v>8.98</v>
      </c>
      <c r="U20" s="2">
        <f t="shared" si="0"/>
        <v>73.25</v>
      </c>
    </row>
    <row r="21" spans="1:21">
      <c r="A21" s="3"/>
      <c r="B21" s="2" t="s">
        <v>92</v>
      </c>
      <c r="C21" s="6" t="s">
        <v>82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0">
      <c r="A22" s="3" t="s">
        <v>119</v>
      </c>
      <c r="B22" s="17" t="s">
        <v>120</v>
      </c>
      <c r="C22" s="3">
        <v>60</v>
      </c>
      <c r="D22" s="43">
        <v>1.5</v>
      </c>
      <c r="E22" s="43">
        <v>6.1</v>
      </c>
      <c r="F22" s="43">
        <v>6.2</v>
      </c>
      <c r="G22" s="43">
        <v>85.8</v>
      </c>
      <c r="H22" s="3">
        <v>0.03</v>
      </c>
      <c r="I22" s="3">
        <v>0.04</v>
      </c>
      <c r="J22" s="3">
        <v>122.25</v>
      </c>
      <c r="K22" s="3">
        <v>0</v>
      </c>
      <c r="L22" s="3">
        <v>34.78</v>
      </c>
      <c r="M22" s="3">
        <v>88.69</v>
      </c>
      <c r="N22" s="3">
        <v>247.73</v>
      </c>
      <c r="O22" s="3">
        <v>40.39</v>
      </c>
      <c r="P22" s="3">
        <v>15.18</v>
      </c>
      <c r="Q22" s="3">
        <v>30.31</v>
      </c>
      <c r="R22" s="3">
        <v>0.55000000000000004</v>
      </c>
      <c r="S22" s="3">
        <v>10.73</v>
      </c>
      <c r="T22" s="3">
        <v>0.26</v>
      </c>
      <c r="U22" s="3">
        <v>12.66</v>
      </c>
    </row>
    <row r="23" spans="1:21" ht="21" customHeight="1">
      <c r="A23" s="32" t="s">
        <v>88</v>
      </c>
      <c r="B23" s="7" t="s">
        <v>87</v>
      </c>
      <c r="C23" s="42">
        <v>250</v>
      </c>
      <c r="D23" s="43">
        <v>10</v>
      </c>
      <c r="E23" s="43">
        <v>7.35</v>
      </c>
      <c r="F23" s="43">
        <v>30.2</v>
      </c>
      <c r="G23" s="43">
        <v>214.4</v>
      </c>
      <c r="H23" s="43">
        <v>0.1</v>
      </c>
      <c r="I23" s="43">
        <v>0</v>
      </c>
      <c r="J23" s="43">
        <v>0.2</v>
      </c>
      <c r="K23" s="43">
        <v>0</v>
      </c>
      <c r="L23" s="43">
        <v>6.6</v>
      </c>
      <c r="M23" s="43">
        <v>0</v>
      </c>
      <c r="N23" s="43">
        <v>0</v>
      </c>
      <c r="O23" s="43">
        <v>23.9</v>
      </c>
      <c r="P23" s="43">
        <v>23.4</v>
      </c>
      <c r="Q23" s="43">
        <v>57.7</v>
      </c>
      <c r="R23" s="43">
        <v>1.1000000000000001</v>
      </c>
      <c r="S23" s="43">
        <v>0</v>
      </c>
      <c r="T23" s="43">
        <v>0</v>
      </c>
      <c r="U23" s="3">
        <v>0</v>
      </c>
    </row>
    <row r="24" spans="1:21" ht="29.25" customHeight="1">
      <c r="A24" s="40" t="s">
        <v>140</v>
      </c>
      <c r="B24" s="41" t="s">
        <v>137</v>
      </c>
      <c r="C24" s="42">
        <v>70</v>
      </c>
      <c r="D24" s="43">
        <v>5.7</v>
      </c>
      <c r="E24" s="43">
        <v>5</v>
      </c>
      <c r="F24" s="43">
        <v>29.8</v>
      </c>
      <c r="G24" s="43">
        <v>221.7</v>
      </c>
      <c r="H24" s="43">
        <v>0.1</v>
      </c>
      <c r="I24" s="43">
        <v>0</v>
      </c>
      <c r="J24" s="43">
        <v>0</v>
      </c>
      <c r="K24" s="43">
        <v>0</v>
      </c>
      <c r="L24" s="43">
        <v>1.5</v>
      </c>
      <c r="M24" s="43">
        <v>0</v>
      </c>
      <c r="N24" s="43">
        <v>0</v>
      </c>
      <c r="O24" s="43">
        <v>26.8</v>
      </c>
      <c r="P24" s="43">
        <v>25.7</v>
      </c>
      <c r="Q24" s="43">
        <v>100.5</v>
      </c>
      <c r="R24" s="43">
        <v>1.5</v>
      </c>
      <c r="S24" s="43">
        <v>0</v>
      </c>
      <c r="T24" s="43">
        <v>0</v>
      </c>
      <c r="U24" s="43">
        <v>0</v>
      </c>
    </row>
    <row r="25" spans="1:21" ht="21" customHeight="1">
      <c r="A25" s="3" t="s">
        <v>28</v>
      </c>
      <c r="B25" s="3" t="s">
        <v>29</v>
      </c>
      <c r="C25" s="43">
        <v>200</v>
      </c>
      <c r="D25" s="43">
        <v>1.6</v>
      </c>
      <c r="E25" s="43">
        <v>1.1000000000000001</v>
      </c>
      <c r="F25" s="43">
        <v>8.6</v>
      </c>
      <c r="G25" s="43">
        <v>50.9</v>
      </c>
      <c r="H25" s="43">
        <v>0.01</v>
      </c>
      <c r="I25" s="43">
        <v>7.0000000000000007E-2</v>
      </c>
      <c r="J25" s="43">
        <v>6.9</v>
      </c>
      <c r="K25" s="43">
        <v>0</v>
      </c>
      <c r="L25" s="43">
        <v>0.3</v>
      </c>
      <c r="M25" s="43">
        <v>19.68</v>
      </c>
      <c r="N25" s="43">
        <v>81.349999999999994</v>
      </c>
      <c r="O25" s="43">
        <v>103.48</v>
      </c>
      <c r="P25" s="43">
        <v>9.92</v>
      </c>
      <c r="Q25" s="43">
        <v>46.33</v>
      </c>
      <c r="R25" s="43">
        <v>0.78</v>
      </c>
      <c r="S25" s="43">
        <v>4.5</v>
      </c>
      <c r="T25" s="43">
        <v>0.88</v>
      </c>
      <c r="U25" s="3">
        <v>10</v>
      </c>
    </row>
    <row r="26" spans="1:21" ht="21" customHeight="1">
      <c r="A26" s="3" t="s">
        <v>30</v>
      </c>
      <c r="B26" s="3" t="s">
        <v>32</v>
      </c>
      <c r="C26" s="43">
        <v>20</v>
      </c>
      <c r="D26" s="43">
        <v>1.3</v>
      </c>
      <c r="E26" s="43">
        <v>0.2</v>
      </c>
      <c r="F26" s="43">
        <v>6.7</v>
      </c>
      <c r="G26" s="43">
        <v>34.200000000000003</v>
      </c>
      <c r="H26" s="43">
        <v>0.04</v>
      </c>
      <c r="I26" s="43">
        <v>0.02</v>
      </c>
      <c r="J26" s="43">
        <v>0</v>
      </c>
      <c r="K26" s="43">
        <v>0</v>
      </c>
      <c r="L26" s="43">
        <v>0</v>
      </c>
      <c r="M26" s="43">
        <v>122</v>
      </c>
      <c r="N26" s="43">
        <v>49</v>
      </c>
      <c r="O26" s="43">
        <v>7</v>
      </c>
      <c r="P26" s="43">
        <v>9.4</v>
      </c>
      <c r="Q26" s="43">
        <v>31.6</v>
      </c>
      <c r="R26" s="43">
        <v>0.78</v>
      </c>
      <c r="S26" s="43">
        <v>0</v>
      </c>
      <c r="T26" s="43">
        <v>6.18</v>
      </c>
      <c r="U26" s="3">
        <v>0</v>
      </c>
    </row>
    <row r="27" spans="1:21" ht="21" customHeight="1">
      <c r="A27" s="3"/>
      <c r="B27" s="2" t="s">
        <v>96</v>
      </c>
      <c r="C27" s="2">
        <f t="shared" ref="C27:U27" si="1">SUM(C22:C26)</f>
        <v>600</v>
      </c>
      <c r="D27" s="2">
        <f t="shared" si="1"/>
        <v>20.100000000000001</v>
      </c>
      <c r="E27" s="2">
        <f t="shared" si="1"/>
        <v>19.75</v>
      </c>
      <c r="F27" s="2">
        <f t="shared" si="1"/>
        <v>81.5</v>
      </c>
      <c r="G27" s="2">
        <f t="shared" si="1"/>
        <v>607</v>
      </c>
      <c r="H27" s="2">
        <f t="shared" si="1"/>
        <v>0.28000000000000003</v>
      </c>
      <c r="I27" s="2">
        <f t="shared" si="1"/>
        <v>0.13</v>
      </c>
      <c r="J27" s="2">
        <f t="shared" si="1"/>
        <v>129.35</v>
      </c>
      <c r="K27" s="2">
        <f t="shared" si="1"/>
        <v>0</v>
      </c>
      <c r="L27" s="2">
        <f t="shared" si="1"/>
        <v>43.18</v>
      </c>
      <c r="M27" s="2">
        <f t="shared" si="1"/>
        <v>230.37</v>
      </c>
      <c r="N27" s="2">
        <f t="shared" si="1"/>
        <v>378.08</v>
      </c>
      <c r="O27" s="2">
        <f t="shared" si="1"/>
        <v>201.57</v>
      </c>
      <c r="P27" s="2">
        <f t="shared" si="1"/>
        <v>83.600000000000009</v>
      </c>
      <c r="Q27" s="2">
        <f t="shared" si="1"/>
        <v>266.44</v>
      </c>
      <c r="R27" s="2">
        <f t="shared" si="1"/>
        <v>4.7100000000000009</v>
      </c>
      <c r="S27" s="2">
        <f t="shared" si="1"/>
        <v>15.23</v>
      </c>
      <c r="T27" s="2">
        <f t="shared" si="1"/>
        <v>7.32</v>
      </c>
      <c r="U27" s="2">
        <f t="shared" si="1"/>
        <v>22.66</v>
      </c>
    </row>
    <row r="28" spans="1:21" ht="21" customHeight="1">
      <c r="A28" s="18"/>
      <c r="B28" s="19" t="s">
        <v>33</v>
      </c>
      <c r="C28" s="19">
        <f t="shared" ref="C28:U28" si="2">C27+C20</f>
        <v>1220</v>
      </c>
      <c r="D28" s="19">
        <f t="shared" si="2"/>
        <v>37.450000000000003</v>
      </c>
      <c r="E28" s="19">
        <f t="shared" si="2"/>
        <v>38.06</v>
      </c>
      <c r="F28" s="19">
        <f t="shared" si="2"/>
        <v>147.63999999999999</v>
      </c>
      <c r="G28" s="19">
        <f t="shared" si="2"/>
        <v>1106.9000000000001</v>
      </c>
      <c r="H28" s="19">
        <f t="shared" si="2"/>
        <v>0.49000000000000005</v>
      </c>
      <c r="I28" s="19">
        <f t="shared" si="2"/>
        <v>0.32</v>
      </c>
      <c r="J28" s="19">
        <f t="shared" si="2"/>
        <v>159.34</v>
      </c>
      <c r="K28" s="19">
        <f t="shared" si="2"/>
        <v>0.11</v>
      </c>
      <c r="L28" s="19">
        <f t="shared" si="2"/>
        <v>60.62</v>
      </c>
      <c r="M28" s="19">
        <f t="shared" si="2"/>
        <v>779.05000000000007</v>
      </c>
      <c r="N28" s="19">
        <f t="shared" si="2"/>
        <v>1443.84</v>
      </c>
      <c r="O28" s="19">
        <f t="shared" si="2"/>
        <v>373.65</v>
      </c>
      <c r="P28" s="19">
        <f t="shared" si="2"/>
        <v>171.03000000000003</v>
      </c>
      <c r="Q28" s="19">
        <f t="shared" si="2"/>
        <v>552.22</v>
      </c>
      <c r="R28" s="19">
        <f t="shared" si="2"/>
        <v>10.520000000000001</v>
      </c>
      <c r="S28" s="19">
        <f t="shared" si="2"/>
        <v>70</v>
      </c>
      <c r="T28" s="19">
        <f t="shared" si="2"/>
        <v>16.3</v>
      </c>
      <c r="U28" s="19">
        <f t="shared" si="2"/>
        <v>95.91</v>
      </c>
    </row>
    <row r="29" spans="1:21" ht="21" customHeight="1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6"/>
      <c r="U29" s="16"/>
    </row>
    <row r="30" spans="1:21" ht="36.75" customHeight="1">
      <c r="A30" s="57" t="s">
        <v>62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</row>
    <row r="31" spans="1:21" ht="29.25" customHeight="1">
      <c r="A31" s="58" t="s">
        <v>0</v>
      </c>
      <c r="B31" s="58" t="s">
        <v>73</v>
      </c>
      <c r="C31" s="78" t="s">
        <v>1</v>
      </c>
      <c r="D31" s="80" t="s">
        <v>74</v>
      </c>
      <c r="E31" s="81"/>
      <c r="F31" s="82"/>
      <c r="G31" s="83" t="s">
        <v>5</v>
      </c>
      <c r="H31" s="85" t="s">
        <v>71</v>
      </c>
      <c r="I31" s="85"/>
      <c r="J31" s="85"/>
      <c r="K31" s="85"/>
      <c r="L31" s="85"/>
      <c r="M31" s="85" t="s">
        <v>72</v>
      </c>
      <c r="N31" s="85"/>
      <c r="O31" s="85"/>
      <c r="P31" s="85"/>
      <c r="Q31" s="85"/>
      <c r="R31" s="85"/>
      <c r="S31" s="85"/>
      <c r="T31" s="85"/>
      <c r="U31" s="85"/>
    </row>
    <row r="32" spans="1:21" ht="30">
      <c r="A32" s="58"/>
      <c r="B32" s="58"/>
      <c r="C32" s="79"/>
      <c r="D32" s="22" t="s">
        <v>2</v>
      </c>
      <c r="E32" s="23" t="s">
        <v>3</v>
      </c>
      <c r="F32" s="23" t="s">
        <v>4</v>
      </c>
      <c r="G32" s="84"/>
      <c r="H32" s="28" t="s">
        <v>6</v>
      </c>
      <c r="I32" s="28" t="s">
        <v>7</v>
      </c>
      <c r="J32" s="28" t="s">
        <v>8</v>
      </c>
      <c r="K32" s="28" t="s">
        <v>9</v>
      </c>
      <c r="L32" s="28" t="s">
        <v>10</v>
      </c>
      <c r="M32" s="28" t="s">
        <v>11</v>
      </c>
      <c r="N32" s="28" t="s">
        <v>12</v>
      </c>
      <c r="O32" s="28" t="s">
        <v>13</v>
      </c>
      <c r="P32" s="28" t="s">
        <v>14</v>
      </c>
      <c r="Q32" s="28" t="s">
        <v>15</v>
      </c>
      <c r="R32" s="28" t="s">
        <v>16</v>
      </c>
      <c r="S32" s="28" t="s">
        <v>17</v>
      </c>
      <c r="T32" s="28" t="s">
        <v>18</v>
      </c>
      <c r="U32" s="28" t="s">
        <v>19</v>
      </c>
    </row>
    <row r="33" spans="1:21">
      <c r="A33" s="2"/>
      <c r="B33" s="2"/>
      <c r="C33" s="28" t="s">
        <v>20</v>
      </c>
      <c r="D33" s="28" t="s">
        <v>20</v>
      </c>
      <c r="E33" s="28" t="s">
        <v>20</v>
      </c>
      <c r="F33" s="28" t="s">
        <v>20</v>
      </c>
      <c r="G33" s="28" t="s">
        <v>21</v>
      </c>
      <c r="H33" s="28" t="s">
        <v>22</v>
      </c>
      <c r="I33" s="28" t="s">
        <v>22</v>
      </c>
      <c r="J33" s="28" t="s">
        <v>23</v>
      </c>
      <c r="K33" s="28" t="s">
        <v>24</v>
      </c>
      <c r="L33" s="28" t="s">
        <v>22</v>
      </c>
      <c r="M33" s="28" t="s">
        <v>22</v>
      </c>
      <c r="N33" s="28" t="s">
        <v>22</v>
      </c>
      <c r="O33" s="28" t="s">
        <v>22</v>
      </c>
      <c r="P33" s="28" t="s">
        <v>22</v>
      </c>
      <c r="Q33" s="28" t="s">
        <v>22</v>
      </c>
      <c r="R33" s="28" t="s">
        <v>22</v>
      </c>
      <c r="S33" s="28" t="s">
        <v>24</v>
      </c>
      <c r="T33" s="28" t="s">
        <v>24</v>
      </c>
      <c r="U33" s="28" t="s">
        <v>24</v>
      </c>
    </row>
    <row r="34" spans="1:21">
      <c r="A34" s="3"/>
      <c r="B34" s="4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3"/>
      <c r="B35" s="2" t="s">
        <v>91</v>
      </c>
      <c r="C35" s="6" t="s">
        <v>82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21" customHeight="1">
      <c r="A36" s="40" t="s">
        <v>30</v>
      </c>
      <c r="B36" s="41" t="s">
        <v>145</v>
      </c>
      <c r="C36" s="43">
        <v>30</v>
      </c>
      <c r="D36" s="43">
        <v>1.42</v>
      </c>
      <c r="E36" s="43">
        <v>0.17</v>
      </c>
      <c r="F36" s="43">
        <v>8.94</v>
      </c>
      <c r="G36" s="43">
        <v>43</v>
      </c>
      <c r="H36" s="43">
        <v>0.03</v>
      </c>
      <c r="I36" s="43">
        <v>0.01</v>
      </c>
      <c r="J36" s="43">
        <v>0</v>
      </c>
      <c r="K36" s="43">
        <v>0</v>
      </c>
      <c r="L36" s="43">
        <v>0</v>
      </c>
      <c r="M36" s="43">
        <v>79</v>
      </c>
      <c r="N36" s="43">
        <v>24</v>
      </c>
      <c r="O36" s="43">
        <v>4</v>
      </c>
      <c r="P36" s="43">
        <v>6</v>
      </c>
      <c r="Q36" s="43">
        <v>16</v>
      </c>
      <c r="R36" s="43">
        <v>0.4</v>
      </c>
      <c r="S36" s="43">
        <v>0</v>
      </c>
      <c r="T36" s="43">
        <v>0</v>
      </c>
      <c r="U36" s="43">
        <v>0</v>
      </c>
    </row>
    <row r="37" spans="1:21" ht="21" customHeight="1">
      <c r="A37" s="7" t="s">
        <v>99</v>
      </c>
      <c r="B37" s="7" t="s">
        <v>100</v>
      </c>
      <c r="C37" s="35">
        <v>250</v>
      </c>
      <c r="D37" s="7">
        <v>1.9</v>
      </c>
      <c r="E37" s="7">
        <v>5.0999999999999996</v>
      </c>
      <c r="F37" s="7">
        <v>9.3000000000000007</v>
      </c>
      <c r="G37" s="7">
        <v>90.5</v>
      </c>
      <c r="H37" s="7">
        <v>0</v>
      </c>
      <c r="I37" s="7">
        <v>0</v>
      </c>
      <c r="J37" s="7">
        <v>0.2</v>
      </c>
      <c r="K37" s="7">
        <v>0</v>
      </c>
      <c r="L37" s="7">
        <v>12.4</v>
      </c>
      <c r="M37" s="7">
        <v>0</v>
      </c>
      <c r="N37" s="7">
        <v>0</v>
      </c>
      <c r="O37" s="7">
        <v>41.5</v>
      </c>
      <c r="P37" s="7">
        <v>22</v>
      </c>
      <c r="Q37" s="7">
        <v>42.7</v>
      </c>
      <c r="R37" s="7">
        <v>1.1000000000000001</v>
      </c>
      <c r="S37" s="7">
        <v>0</v>
      </c>
      <c r="T37" s="7">
        <v>0</v>
      </c>
      <c r="U37" s="7">
        <v>0</v>
      </c>
    </row>
    <row r="38" spans="1:21" ht="21" customHeight="1">
      <c r="A38" s="7" t="s">
        <v>97</v>
      </c>
      <c r="B38" s="7" t="s">
        <v>98</v>
      </c>
      <c r="C38" s="3">
        <v>200</v>
      </c>
      <c r="D38" s="3">
        <v>0.1</v>
      </c>
      <c r="E38" s="3">
        <v>0.1</v>
      </c>
      <c r="F38" s="3">
        <v>13.9</v>
      </c>
      <c r="G38" s="3">
        <v>57.8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12.3</v>
      </c>
      <c r="P38" s="3">
        <v>3.7</v>
      </c>
      <c r="Q38" s="3">
        <v>2.4</v>
      </c>
      <c r="R38" s="3">
        <v>0.5</v>
      </c>
      <c r="S38" s="3">
        <v>0</v>
      </c>
      <c r="T38" s="3">
        <v>0</v>
      </c>
      <c r="U38" s="3">
        <v>0</v>
      </c>
    </row>
    <row r="39" spans="1:21" ht="21" customHeight="1">
      <c r="A39" s="3" t="s">
        <v>30</v>
      </c>
      <c r="B39" s="3" t="s">
        <v>31</v>
      </c>
      <c r="C39" s="3">
        <v>20</v>
      </c>
      <c r="D39" s="3">
        <v>1.52</v>
      </c>
      <c r="E39" s="3">
        <v>0.16</v>
      </c>
      <c r="F39" s="3">
        <v>9.84</v>
      </c>
      <c r="G39" s="3">
        <v>46.9</v>
      </c>
      <c r="H39" s="3">
        <v>0.02</v>
      </c>
      <c r="I39" s="3">
        <v>0.01</v>
      </c>
      <c r="J39" s="3">
        <v>0</v>
      </c>
      <c r="K39" s="3">
        <v>0</v>
      </c>
      <c r="L39" s="3">
        <v>0</v>
      </c>
      <c r="M39" s="3">
        <v>100</v>
      </c>
      <c r="N39" s="3">
        <v>19</v>
      </c>
      <c r="O39" s="3">
        <v>4</v>
      </c>
      <c r="P39" s="3">
        <v>3</v>
      </c>
      <c r="Q39" s="3">
        <v>13</v>
      </c>
      <c r="R39" s="3">
        <v>0.2</v>
      </c>
      <c r="S39" s="3">
        <v>0.64</v>
      </c>
      <c r="T39" s="3">
        <v>1.2</v>
      </c>
      <c r="U39" s="3">
        <v>2.9</v>
      </c>
    </row>
    <row r="40" spans="1:21" ht="21" customHeight="1">
      <c r="A40" s="3" t="s">
        <v>30</v>
      </c>
      <c r="B40" s="3" t="s">
        <v>32</v>
      </c>
      <c r="C40" s="3">
        <v>20</v>
      </c>
      <c r="D40" s="3">
        <v>1.3</v>
      </c>
      <c r="E40" s="3">
        <v>0.2</v>
      </c>
      <c r="F40" s="3">
        <v>6.7</v>
      </c>
      <c r="G40" s="3">
        <v>34.200000000000003</v>
      </c>
      <c r="H40" s="3">
        <v>0.04</v>
      </c>
      <c r="I40" s="3">
        <v>0.02</v>
      </c>
      <c r="J40" s="3">
        <v>0</v>
      </c>
      <c r="K40" s="3">
        <v>0</v>
      </c>
      <c r="L40" s="3">
        <v>0</v>
      </c>
      <c r="M40" s="3">
        <v>122</v>
      </c>
      <c r="N40" s="3">
        <v>49</v>
      </c>
      <c r="O40" s="3">
        <v>7</v>
      </c>
      <c r="P40" s="3">
        <v>9.4</v>
      </c>
      <c r="Q40" s="3">
        <v>31.6</v>
      </c>
      <c r="R40" s="3">
        <v>0.78</v>
      </c>
      <c r="S40" s="3">
        <v>0</v>
      </c>
      <c r="T40" s="3">
        <v>6.18</v>
      </c>
      <c r="U40" s="3">
        <v>0</v>
      </c>
    </row>
    <row r="41" spans="1:21">
      <c r="A41" s="3"/>
      <c r="B41" s="2" t="s">
        <v>95</v>
      </c>
      <c r="C41" s="2">
        <f>SUM(C36:C40)</f>
        <v>520</v>
      </c>
      <c r="D41" s="2">
        <f>SUM(D36:D40)</f>
        <v>6.2399999999999993</v>
      </c>
      <c r="E41" s="2">
        <f t="shared" ref="E41:U41" si="3">SUM(E36:E40)</f>
        <v>5.7299999999999995</v>
      </c>
      <c r="F41" s="2">
        <f t="shared" si="3"/>
        <v>48.680000000000007</v>
      </c>
      <c r="G41" s="2">
        <f t="shared" si="3"/>
        <v>272.40000000000003</v>
      </c>
      <c r="H41" s="2">
        <f t="shared" si="3"/>
        <v>0.09</v>
      </c>
      <c r="I41" s="2">
        <f t="shared" si="3"/>
        <v>0.04</v>
      </c>
      <c r="J41" s="2">
        <f t="shared" si="3"/>
        <v>0.2</v>
      </c>
      <c r="K41" s="2">
        <f t="shared" si="3"/>
        <v>0</v>
      </c>
      <c r="L41" s="2">
        <f t="shared" si="3"/>
        <v>13.4</v>
      </c>
      <c r="M41" s="2">
        <f t="shared" si="3"/>
        <v>301</v>
      </c>
      <c r="N41" s="2">
        <f t="shared" si="3"/>
        <v>92</v>
      </c>
      <c r="O41" s="2">
        <f t="shared" si="3"/>
        <v>68.8</v>
      </c>
      <c r="P41" s="2">
        <f t="shared" si="3"/>
        <v>44.1</v>
      </c>
      <c r="Q41" s="2">
        <f t="shared" si="3"/>
        <v>105.69999999999999</v>
      </c>
      <c r="R41" s="2">
        <f t="shared" si="3"/>
        <v>2.9800000000000004</v>
      </c>
      <c r="S41" s="2">
        <f t="shared" si="3"/>
        <v>0.64</v>
      </c>
      <c r="T41" s="2">
        <f t="shared" si="3"/>
        <v>7.38</v>
      </c>
      <c r="U41" s="2">
        <f t="shared" si="3"/>
        <v>2.9</v>
      </c>
    </row>
    <row r="42" spans="1:21">
      <c r="A42" s="3"/>
      <c r="B42" s="2" t="s">
        <v>92</v>
      </c>
      <c r="C42" s="6" t="s">
        <v>82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0">
      <c r="A43" s="7" t="s">
        <v>121</v>
      </c>
      <c r="B43" s="17" t="s">
        <v>122</v>
      </c>
      <c r="C43" s="3">
        <v>60</v>
      </c>
      <c r="D43" s="43">
        <v>0.5</v>
      </c>
      <c r="E43" s="43">
        <v>6.1</v>
      </c>
      <c r="F43" s="43">
        <v>4.3</v>
      </c>
      <c r="G43" s="43">
        <v>74.3</v>
      </c>
      <c r="H43" s="3">
        <v>0.03</v>
      </c>
      <c r="I43" s="3">
        <v>0.03</v>
      </c>
      <c r="J43" s="3">
        <v>732.9</v>
      </c>
      <c r="K43" s="3">
        <v>0</v>
      </c>
      <c r="L43" s="3">
        <v>3.63</v>
      </c>
      <c r="M43" s="3">
        <v>89.79</v>
      </c>
      <c r="N43" s="3">
        <v>123.26</v>
      </c>
      <c r="O43" s="3">
        <v>13.5</v>
      </c>
      <c r="P43" s="3">
        <v>15.57</v>
      </c>
      <c r="Q43" s="3">
        <v>22.38</v>
      </c>
      <c r="R43" s="3">
        <v>0.66</v>
      </c>
      <c r="S43" s="3">
        <v>10.19</v>
      </c>
      <c r="T43" s="3">
        <v>0.09</v>
      </c>
      <c r="U43" s="3">
        <v>21.57</v>
      </c>
    </row>
    <row r="44" spans="1:21" ht="24.75" customHeight="1">
      <c r="A44" s="3" t="s">
        <v>26</v>
      </c>
      <c r="B44" s="3" t="s">
        <v>27</v>
      </c>
      <c r="C44" s="43">
        <v>180</v>
      </c>
      <c r="D44" s="43">
        <v>9.8699999999999992</v>
      </c>
      <c r="E44" s="43">
        <v>7.61</v>
      </c>
      <c r="F44" s="43">
        <v>43.12</v>
      </c>
      <c r="G44" s="43">
        <v>280.5</v>
      </c>
      <c r="H44" s="43">
        <v>0.26</v>
      </c>
      <c r="I44" s="43">
        <v>0.14000000000000001</v>
      </c>
      <c r="J44" s="43">
        <v>23.02</v>
      </c>
      <c r="K44" s="43">
        <v>0.11</v>
      </c>
      <c r="L44" s="43">
        <v>0</v>
      </c>
      <c r="M44" s="43">
        <v>180</v>
      </c>
      <c r="N44" s="43">
        <v>263</v>
      </c>
      <c r="O44" s="43">
        <v>57</v>
      </c>
      <c r="P44" s="43">
        <v>144</v>
      </c>
      <c r="Q44" s="43">
        <v>217</v>
      </c>
      <c r="R44" s="43">
        <v>4.8</v>
      </c>
      <c r="S44" s="43">
        <v>26.73</v>
      </c>
      <c r="T44" s="43">
        <v>4.3</v>
      </c>
      <c r="U44" s="3">
        <v>19.27</v>
      </c>
    </row>
    <row r="45" spans="1:21" ht="27.75" customHeight="1">
      <c r="A45" s="40" t="s">
        <v>141</v>
      </c>
      <c r="B45" s="40" t="s">
        <v>142</v>
      </c>
      <c r="C45" s="42" t="s">
        <v>89</v>
      </c>
      <c r="D45" s="43">
        <v>11.28</v>
      </c>
      <c r="E45" s="43">
        <v>7.37</v>
      </c>
      <c r="F45" s="43">
        <v>12.4</v>
      </c>
      <c r="G45" s="43">
        <v>179.2</v>
      </c>
      <c r="H45" s="43">
        <v>0</v>
      </c>
      <c r="I45" s="43">
        <v>0</v>
      </c>
      <c r="J45" s="43">
        <v>0.1</v>
      </c>
      <c r="K45" s="43">
        <v>0</v>
      </c>
      <c r="L45" s="43">
        <v>1.8</v>
      </c>
      <c r="M45" s="43">
        <v>0</v>
      </c>
      <c r="N45" s="43">
        <v>0</v>
      </c>
      <c r="O45" s="43">
        <v>18.899999999999999</v>
      </c>
      <c r="P45" s="43">
        <v>22.1</v>
      </c>
      <c r="Q45" s="43">
        <v>115.5</v>
      </c>
      <c r="R45" s="43">
        <v>1.9</v>
      </c>
      <c r="S45" s="43">
        <v>0</v>
      </c>
      <c r="T45" s="43">
        <v>0</v>
      </c>
      <c r="U45" s="43">
        <v>0</v>
      </c>
    </row>
    <row r="46" spans="1:21" ht="27" customHeight="1">
      <c r="A46" s="40" t="s">
        <v>143</v>
      </c>
      <c r="B46" s="41" t="s">
        <v>144</v>
      </c>
      <c r="C46" s="43">
        <v>200</v>
      </c>
      <c r="D46" s="43">
        <v>0.47</v>
      </c>
      <c r="E46" s="43">
        <v>0</v>
      </c>
      <c r="F46" s="43">
        <v>14.78</v>
      </c>
      <c r="G46" s="43">
        <v>65</v>
      </c>
      <c r="H46" s="43">
        <v>0</v>
      </c>
      <c r="I46" s="43">
        <v>0</v>
      </c>
      <c r="J46" s="43">
        <v>15</v>
      </c>
      <c r="K46" s="43">
        <v>0</v>
      </c>
      <c r="L46" s="43">
        <v>0</v>
      </c>
      <c r="M46" s="43">
        <v>0</v>
      </c>
      <c r="N46" s="43">
        <v>0</v>
      </c>
      <c r="O46" s="43">
        <v>108</v>
      </c>
      <c r="P46" s="43">
        <v>2</v>
      </c>
      <c r="Q46" s="43">
        <v>4</v>
      </c>
      <c r="R46" s="43">
        <v>0.1</v>
      </c>
      <c r="S46" s="43">
        <v>0</v>
      </c>
      <c r="T46" s="43">
        <v>0</v>
      </c>
      <c r="U46" s="43">
        <v>0</v>
      </c>
    </row>
    <row r="47" spans="1:21" ht="21" customHeight="1">
      <c r="A47" s="7" t="s">
        <v>30</v>
      </c>
      <c r="B47" s="3" t="s">
        <v>31</v>
      </c>
      <c r="C47" s="43">
        <v>20</v>
      </c>
      <c r="D47" s="43">
        <v>1.52</v>
      </c>
      <c r="E47" s="43">
        <v>0.16</v>
      </c>
      <c r="F47" s="43">
        <v>9.84</v>
      </c>
      <c r="G47" s="43">
        <v>46.9</v>
      </c>
      <c r="H47" s="43">
        <v>0.02</v>
      </c>
      <c r="I47" s="43">
        <v>0.01</v>
      </c>
      <c r="J47" s="43">
        <v>0</v>
      </c>
      <c r="K47" s="43">
        <v>0</v>
      </c>
      <c r="L47" s="43">
        <v>0</v>
      </c>
      <c r="M47" s="43">
        <v>100</v>
      </c>
      <c r="N47" s="43">
        <v>19</v>
      </c>
      <c r="O47" s="43">
        <v>4</v>
      </c>
      <c r="P47" s="43">
        <v>3</v>
      </c>
      <c r="Q47" s="43">
        <v>13</v>
      </c>
      <c r="R47" s="43">
        <v>0.2</v>
      </c>
      <c r="S47" s="43">
        <v>0.64</v>
      </c>
      <c r="T47" s="43">
        <v>1.2</v>
      </c>
      <c r="U47" s="3">
        <v>2.9</v>
      </c>
    </row>
    <row r="48" spans="1:21" ht="21" customHeight="1">
      <c r="A48" s="3" t="s">
        <v>30</v>
      </c>
      <c r="B48" s="3" t="s">
        <v>32</v>
      </c>
      <c r="C48" s="43">
        <v>20</v>
      </c>
      <c r="D48" s="43">
        <v>1.3</v>
      </c>
      <c r="E48" s="43">
        <v>0.2</v>
      </c>
      <c r="F48" s="43">
        <v>6.7</v>
      </c>
      <c r="G48" s="43">
        <v>34.200000000000003</v>
      </c>
      <c r="H48" s="43">
        <v>0.04</v>
      </c>
      <c r="I48" s="43">
        <v>0.02</v>
      </c>
      <c r="J48" s="43">
        <v>0</v>
      </c>
      <c r="K48" s="43">
        <v>0</v>
      </c>
      <c r="L48" s="43">
        <v>0</v>
      </c>
      <c r="M48" s="43">
        <v>122</v>
      </c>
      <c r="N48" s="43">
        <v>49</v>
      </c>
      <c r="O48" s="43">
        <v>7</v>
      </c>
      <c r="P48" s="43">
        <v>9.4</v>
      </c>
      <c r="Q48" s="43">
        <v>31.6</v>
      </c>
      <c r="R48" s="43">
        <v>0.78</v>
      </c>
      <c r="S48" s="43">
        <v>0</v>
      </c>
      <c r="T48" s="43">
        <v>6.18</v>
      </c>
      <c r="U48" s="3">
        <v>0</v>
      </c>
    </row>
    <row r="49" spans="1:21" ht="21" customHeight="1">
      <c r="A49" s="3"/>
      <c r="B49" s="2" t="s">
        <v>96</v>
      </c>
      <c r="C49" s="2">
        <f t="shared" ref="C49:U49" si="4">SUM(C43:C48)</f>
        <v>480</v>
      </c>
      <c r="D49" s="2">
        <f t="shared" si="4"/>
        <v>24.939999999999998</v>
      </c>
      <c r="E49" s="2">
        <f t="shared" si="4"/>
        <v>21.44</v>
      </c>
      <c r="F49" s="2">
        <f t="shared" si="4"/>
        <v>91.14</v>
      </c>
      <c r="G49" s="2">
        <f t="shared" si="4"/>
        <v>680.1</v>
      </c>
      <c r="H49" s="2">
        <f t="shared" si="4"/>
        <v>0.35000000000000003</v>
      </c>
      <c r="I49" s="2">
        <f t="shared" si="4"/>
        <v>0.2</v>
      </c>
      <c r="J49" s="2">
        <f t="shared" si="4"/>
        <v>771.02</v>
      </c>
      <c r="K49" s="2">
        <f t="shared" si="4"/>
        <v>0.11</v>
      </c>
      <c r="L49" s="2">
        <f t="shared" si="4"/>
        <v>5.43</v>
      </c>
      <c r="M49" s="2">
        <f t="shared" si="4"/>
        <v>491.79</v>
      </c>
      <c r="N49" s="2">
        <f t="shared" si="4"/>
        <v>454.26</v>
      </c>
      <c r="O49" s="2">
        <f t="shared" si="4"/>
        <v>208.4</v>
      </c>
      <c r="P49" s="2">
        <f t="shared" si="4"/>
        <v>196.07</v>
      </c>
      <c r="Q49" s="2">
        <f t="shared" si="4"/>
        <v>403.48</v>
      </c>
      <c r="R49" s="2">
        <f t="shared" si="4"/>
        <v>8.44</v>
      </c>
      <c r="S49" s="2">
        <f t="shared" si="4"/>
        <v>37.56</v>
      </c>
      <c r="T49" s="2">
        <f t="shared" si="4"/>
        <v>11.77</v>
      </c>
      <c r="U49" s="2">
        <f t="shared" si="4"/>
        <v>43.74</v>
      </c>
    </row>
    <row r="50" spans="1:21" ht="21" customHeight="1">
      <c r="A50" s="3"/>
      <c r="B50" s="5" t="s">
        <v>33</v>
      </c>
      <c r="C50" s="5">
        <f t="shared" ref="C50:U50" si="5">C49+C41</f>
        <v>1000</v>
      </c>
      <c r="D50" s="5">
        <f t="shared" si="5"/>
        <v>31.179999999999996</v>
      </c>
      <c r="E50" s="5">
        <f t="shared" si="5"/>
        <v>27.17</v>
      </c>
      <c r="F50" s="5">
        <f t="shared" si="5"/>
        <v>139.82</v>
      </c>
      <c r="G50" s="5">
        <f t="shared" si="5"/>
        <v>952.5</v>
      </c>
      <c r="H50" s="5">
        <f t="shared" si="5"/>
        <v>0.44000000000000006</v>
      </c>
      <c r="I50" s="5">
        <f t="shared" si="5"/>
        <v>0.24000000000000002</v>
      </c>
      <c r="J50" s="5">
        <f t="shared" si="5"/>
        <v>771.22</v>
      </c>
      <c r="K50" s="5">
        <f t="shared" si="5"/>
        <v>0.11</v>
      </c>
      <c r="L50" s="5">
        <f t="shared" si="5"/>
        <v>18.829999999999998</v>
      </c>
      <c r="M50" s="5">
        <f t="shared" si="5"/>
        <v>792.79</v>
      </c>
      <c r="N50" s="5">
        <f t="shared" si="5"/>
        <v>546.26</v>
      </c>
      <c r="O50" s="5">
        <f t="shared" si="5"/>
        <v>277.2</v>
      </c>
      <c r="P50" s="5">
        <f t="shared" si="5"/>
        <v>240.17</v>
      </c>
      <c r="Q50" s="5">
        <f t="shared" si="5"/>
        <v>509.18</v>
      </c>
      <c r="R50" s="5">
        <f t="shared" si="5"/>
        <v>11.42</v>
      </c>
      <c r="S50" s="5">
        <f t="shared" si="5"/>
        <v>38.200000000000003</v>
      </c>
      <c r="T50" s="5">
        <f t="shared" si="5"/>
        <v>19.149999999999999</v>
      </c>
      <c r="U50" s="5">
        <f t="shared" si="5"/>
        <v>46.64</v>
      </c>
    </row>
    <row r="51" spans="1:21" ht="21" customHeight="1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6"/>
      <c r="U51" s="16"/>
    </row>
    <row r="52" spans="1:21" ht="26.25" customHeight="1">
      <c r="A52" s="67" t="s">
        <v>63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</row>
    <row r="53" spans="1:21" ht="36.75" customHeight="1">
      <c r="A53" s="58" t="s">
        <v>0</v>
      </c>
      <c r="B53" s="58" t="s">
        <v>73</v>
      </c>
      <c r="C53" s="78" t="s">
        <v>1</v>
      </c>
      <c r="D53" s="80" t="s">
        <v>74</v>
      </c>
      <c r="E53" s="81"/>
      <c r="F53" s="82"/>
      <c r="G53" s="83" t="s">
        <v>5</v>
      </c>
      <c r="H53" s="85" t="s">
        <v>71</v>
      </c>
      <c r="I53" s="85"/>
      <c r="J53" s="85"/>
      <c r="K53" s="85"/>
      <c r="L53" s="85"/>
      <c r="M53" s="85" t="s">
        <v>72</v>
      </c>
      <c r="N53" s="85"/>
      <c r="O53" s="85"/>
      <c r="P53" s="85"/>
      <c r="Q53" s="85"/>
      <c r="R53" s="85"/>
      <c r="S53" s="85"/>
      <c r="T53" s="85"/>
      <c r="U53" s="85"/>
    </row>
    <row r="54" spans="1:21" ht="30">
      <c r="A54" s="58"/>
      <c r="B54" s="58"/>
      <c r="C54" s="79"/>
      <c r="D54" s="22" t="s">
        <v>2</v>
      </c>
      <c r="E54" s="23" t="s">
        <v>3</v>
      </c>
      <c r="F54" s="23" t="s">
        <v>4</v>
      </c>
      <c r="G54" s="84"/>
      <c r="H54" s="28" t="s">
        <v>6</v>
      </c>
      <c r="I54" s="28" t="s">
        <v>7</v>
      </c>
      <c r="J54" s="28" t="s">
        <v>8</v>
      </c>
      <c r="K54" s="28" t="s">
        <v>9</v>
      </c>
      <c r="L54" s="28" t="s">
        <v>10</v>
      </c>
      <c r="M54" s="28" t="s">
        <v>11</v>
      </c>
      <c r="N54" s="28" t="s">
        <v>12</v>
      </c>
      <c r="O54" s="28" t="s">
        <v>13</v>
      </c>
      <c r="P54" s="28" t="s">
        <v>14</v>
      </c>
      <c r="Q54" s="28" t="s">
        <v>15</v>
      </c>
      <c r="R54" s="28" t="s">
        <v>16</v>
      </c>
      <c r="S54" s="28" t="s">
        <v>17</v>
      </c>
      <c r="T54" s="28" t="s">
        <v>18</v>
      </c>
      <c r="U54" s="28" t="s">
        <v>19</v>
      </c>
    </row>
    <row r="55" spans="1:21">
      <c r="A55" s="2"/>
      <c r="B55" s="2"/>
      <c r="C55" s="28" t="s">
        <v>20</v>
      </c>
      <c r="D55" s="28" t="s">
        <v>20</v>
      </c>
      <c r="E55" s="28" t="s">
        <v>20</v>
      </c>
      <c r="F55" s="28" t="s">
        <v>20</v>
      </c>
      <c r="G55" s="28" t="s">
        <v>21</v>
      </c>
      <c r="H55" s="28" t="s">
        <v>22</v>
      </c>
      <c r="I55" s="28" t="s">
        <v>22</v>
      </c>
      <c r="J55" s="28" t="s">
        <v>23</v>
      </c>
      <c r="K55" s="28" t="s">
        <v>24</v>
      </c>
      <c r="L55" s="28" t="s">
        <v>22</v>
      </c>
      <c r="M55" s="28" t="s">
        <v>22</v>
      </c>
      <c r="N55" s="28" t="s">
        <v>22</v>
      </c>
      <c r="O55" s="28" t="s">
        <v>22</v>
      </c>
      <c r="P55" s="28" t="s">
        <v>22</v>
      </c>
      <c r="Q55" s="28" t="s">
        <v>22</v>
      </c>
      <c r="R55" s="28" t="s">
        <v>22</v>
      </c>
      <c r="S55" s="28" t="s">
        <v>24</v>
      </c>
      <c r="T55" s="28" t="s">
        <v>24</v>
      </c>
      <c r="U55" s="28" t="s">
        <v>24</v>
      </c>
    </row>
    <row r="56" spans="1:21">
      <c r="A56" s="3"/>
      <c r="B56" s="4" t="s">
        <v>36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>
      <c r="A57" s="3"/>
      <c r="B57" s="2" t="s">
        <v>91</v>
      </c>
      <c r="C57" s="6" t="s">
        <v>82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0">
      <c r="A58" s="7" t="s">
        <v>101</v>
      </c>
      <c r="B58" s="17" t="s">
        <v>102</v>
      </c>
      <c r="C58" s="35">
        <v>100</v>
      </c>
      <c r="D58" s="7">
        <v>2.4</v>
      </c>
      <c r="E58" s="7">
        <v>7.2</v>
      </c>
      <c r="F58" s="7">
        <v>8.9</v>
      </c>
      <c r="G58" s="7">
        <v>110.4</v>
      </c>
      <c r="H58" s="7">
        <v>0.1</v>
      </c>
      <c r="I58" s="7">
        <v>0</v>
      </c>
      <c r="J58" s="7">
        <v>0.6</v>
      </c>
      <c r="K58" s="7">
        <v>0</v>
      </c>
      <c r="L58" s="7">
        <v>5.6</v>
      </c>
      <c r="M58" s="7">
        <v>0</v>
      </c>
      <c r="N58" s="7">
        <v>0</v>
      </c>
      <c r="O58" s="7">
        <v>25</v>
      </c>
      <c r="P58" s="7">
        <v>21.9</v>
      </c>
      <c r="Q58" s="7">
        <v>55.7</v>
      </c>
      <c r="R58" s="7">
        <v>1</v>
      </c>
      <c r="S58" s="7">
        <v>0</v>
      </c>
      <c r="T58" s="7">
        <v>0</v>
      </c>
      <c r="U58" s="7">
        <v>0</v>
      </c>
    </row>
    <row r="59" spans="1:21">
      <c r="A59" s="36" t="s">
        <v>103</v>
      </c>
      <c r="B59" s="7" t="s">
        <v>86</v>
      </c>
      <c r="C59" s="35">
        <v>250</v>
      </c>
      <c r="D59" s="7">
        <v>2.7</v>
      </c>
      <c r="E59" s="7">
        <v>5.9</v>
      </c>
      <c r="F59" s="7">
        <v>15.3</v>
      </c>
      <c r="G59" s="7">
        <v>126.6</v>
      </c>
      <c r="H59" s="7">
        <v>0.1</v>
      </c>
      <c r="I59" s="7">
        <v>0</v>
      </c>
      <c r="J59" s="7">
        <v>0.3</v>
      </c>
      <c r="K59" s="7">
        <v>0</v>
      </c>
      <c r="L59" s="7">
        <v>11.4</v>
      </c>
      <c r="M59" s="7">
        <v>0</v>
      </c>
      <c r="N59" s="7">
        <v>0</v>
      </c>
      <c r="O59" s="7">
        <v>49.9</v>
      </c>
      <c r="P59" s="7">
        <v>32.1</v>
      </c>
      <c r="Q59" s="7">
        <v>65.599999999999994</v>
      </c>
      <c r="R59" s="7">
        <v>1.7</v>
      </c>
      <c r="S59" s="7">
        <v>0</v>
      </c>
      <c r="T59" s="7">
        <v>0</v>
      </c>
      <c r="U59" s="7">
        <v>0</v>
      </c>
    </row>
    <row r="60" spans="1:21">
      <c r="A60" s="43" t="s">
        <v>45</v>
      </c>
      <c r="B60" s="40" t="s">
        <v>131</v>
      </c>
      <c r="C60" s="43">
        <v>200</v>
      </c>
      <c r="D60" s="43">
        <v>0.2</v>
      </c>
      <c r="E60" s="43">
        <v>0</v>
      </c>
      <c r="F60" s="43">
        <v>6.4</v>
      </c>
      <c r="G60" s="43">
        <v>26.8</v>
      </c>
      <c r="H60" s="43">
        <v>0</v>
      </c>
      <c r="I60" s="43">
        <v>0.01</v>
      </c>
      <c r="J60" s="43">
        <v>0.3</v>
      </c>
      <c r="K60" s="43">
        <v>0</v>
      </c>
      <c r="L60" s="43">
        <v>0.04</v>
      </c>
      <c r="M60" s="43">
        <v>0.68</v>
      </c>
      <c r="N60" s="43">
        <v>20.76</v>
      </c>
      <c r="O60" s="43">
        <v>66.08</v>
      </c>
      <c r="P60" s="43">
        <v>3.83</v>
      </c>
      <c r="Q60" s="43">
        <v>7.18</v>
      </c>
      <c r="R60" s="43">
        <v>0.73</v>
      </c>
      <c r="S60" s="43">
        <v>0</v>
      </c>
      <c r="T60" s="43">
        <v>0</v>
      </c>
      <c r="U60" s="43">
        <v>0</v>
      </c>
    </row>
    <row r="61" spans="1:21">
      <c r="A61" s="3" t="s">
        <v>30</v>
      </c>
      <c r="B61" s="3" t="s">
        <v>32</v>
      </c>
      <c r="C61" s="3">
        <v>20</v>
      </c>
      <c r="D61" s="3">
        <v>1.3</v>
      </c>
      <c r="E61" s="3">
        <v>0.2</v>
      </c>
      <c r="F61" s="3">
        <v>6.7</v>
      </c>
      <c r="G61" s="3">
        <v>34.200000000000003</v>
      </c>
      <c r="H61" s="3">
        <v>0.04</v>
      </c>
      <c r="I61" s="3">
        <v>0.02</v>
      </c>
      <c r="J61" s="3">
        <v>0</v>
      </c>
      <c r="K61" s="3">
        <v>0</v>
      </c>
      <c r="L61" s="3">
        <v>0</v>
      </c>
      <c r="M61" s="3">
        <v>122</v>
      </c>
      <c r="N61" s="3">
        <v>49</v>
      </c>
      <c r="O61" s="3">
        <v>7</v>
      </c>
      <c r="P61" s="3">
        <v>9.4</v>
      </c>
      <c r="Q61" s="3">
        <v>31.6</v>
      </c>
      <c r="R61" s="3">
        <v>0.78</v>
      </c>
      <c r="S61" s="3">
        <v>0</v>
      </c>
      <c r="T61" s="3">
        <v>6.18</v>
      </c>
      <c r="U61" s="3">
        <v>0</v>
      </c>
    </row>
    <row r="62" spans="1:21">
      <c r="A62" s="7" t="s">
        <v>30</v>
      </c>
      <c r="B62" s="7" t="s">
        <v>90</v>
      </c>
      <c r="C62" s="43">
        <v>60</v>
      </c>
      <c r="D62" s="43">
        <v>4.68</v>
      </c>
      <c r="E62" s="43">
        <v>4.03</v>
      </c>
      <c r="F62" s="43">
        <v>30.46</v>
      </c>
      <c r="G62" s="43">
        <v>177</v>
      </c>
      <c r="H62" s="43">
        <v>0.05</v>
      </c>
      <c r="I62" s="43">
        <v>0.02</v>
      </c>
      <c r="J62" s="43">
        <v>19.12</v>
      </c>
      <c r="K62" s="43">
        <v>0.15</v>
      </c>
      <c r="L62" s="43">
        <v>0</v>
      </c>
      <c r="M62" s="43">
        <v>241</v>
      </c>
      <c r="N62" s="43">
        <v>50</v>
      </c>
      <c r="O62" s="43">
        <v>18</v>
      </c>
      <c r="P62" s="43">
        <v>6</v>
      </c>
      <c r="Q62" s="43">
        <v>41</v>
      </c>
      <c r="R62" s="43">
        <v>0.5</v>
      </c>
      <c r="S62" s="43">
        <v>33.36</v>
      </c>
      <c r="T62" s="43">
        <v>3.1</v>
      </c>
      <c r="U62" s="3">
        <v>11.03</v>
      </c>
    </row>
    <row r="63" spans="1:21">
      <c r="A63" s="3"/>
      <c r="B63" s="2" t="s">
        <v>95</v>
      </c>
      <c r="C63" s="37">
        <f>SUM(C58:C62)</f>
        <v>630</v>
      </c>
      <c r="D63" s="2">
        <f>SUM(D58:D62)</f>
        <v>11.28</v>
      </c>
      <c r="E63" s="2">
        <f t="shared" ref="E63:U63" si="6">SUM(E58:E62)</f>
        <v>17.330000000000002</v>
      </c>
      <c r="F63" s="2">
        <f t="shared" si="6"/>
        <v>67.760000000000005</v>
      </c>
      <c r="G63" s="2">
        <f t="shared" si="6"/>
        <v>475</v>
      </c>
      <c r="H63" s="2">
        <f t="shared" si="6"/>
        <v>0.29000000000000004</v>
      </c>
      <c r="I63" s="2">
        <f t="shared" si="6"/>
        <v>0.05</v>
      </c>
      <c r="J63" s="2">
        <f t="shared" si="6"/>
        <v>20.32</v>
      </c>
      <c r="K63" s="2">
        <f t="shared" si="6"/>
        <v>0.15</v>
      </c>
      <c r="L63" s="2">
        <f t="shared" si="6"/>
        <v>17.04</v>
      </c>
      <c r="M63" s="2">
        <f t="shared" si="6"/>
        <v>363.68</v>
      </c>
      <c r="N63" s="2">
        <f t="shared" si="6"/>
        <v>119.76</v>
      </c>
      <c r="O63" s="2">
        <f t="shared" si="6"/>
        <v>165.98000000000002</v>
      </c>
      <c r="P63" s="2">
        <f t="shared" si="6"/>
        <v>73.23</v>
      </c>
      <c r="Q63" s="2">
        <f t="shared" si="6"/>
        <v>201.07999999999998</v>
      </c>
      <c r="R63" s="2">
        <f t="shared" si="6"/>
        <v>4.71</v>
      </c>
      <c r="S63" s="2">
        <f t="shared" si="6"/>
        <v>33.36</v>
      </c>
      <c r="T63" s="2">
        <f t="shared" si="6"/>
        <v>9.2799999999999994</v>
      </c>
      <c r="U63" s="2">
        <f t="shared" si="6"/>
        <v>11.03</v>
      </c>
    </row>
    <row r="64" spans="1:21">
      <c r="A64" s="3"/>
      <c r="B64" s="2" t="s">
        <v>92</v>
      </c>
      <c r="C64" s="6" t="s">
        <v>82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>
      <c r="A65" s="3" t="s">
        <v>48</v>
      </c>
      <c r="B65" s="3" t="s">
        <v>49</v>
      </c>
      <c r="C65" s="3">
        <v>60</v>
      </c>
      <c r="D65" s="43">
        <v>0.7</v>
      </c>
      <c r="E65" s="43">
        <v>5.4</v>
      </c>
      <c r="F65" s="43">
        <v>4</v>
      </c>
      <c r="G65" s="43">
        <v>67.099999999999994</v>
      </c>
      <c r="H65" s="3">
        <v>0.02</v>
      </c>
      <c r="I65" s="3">
        <v>0.02</v>
      </c>
      <c r="J65" s="3">
        <v>72.89</v>
      </c>
      <c r="K65" s="3">
        <v>0</v>
      </c>
      <c r="L65" s="3">
        <v>2.2599999999999998</v>
      </c>
      <c r="M65" s="3">
        <v>200.99</v>
      </c>
      <c r="N65" s="3">
        <v>127.85</v>
      </c>
      <c r="O65" s="3">
        <v>12.1</v>
      </c>
      <c r="P65" s="3">
        <v>9.66</v>
      </c>
      <c r="Q65" s="3">
        <v>21.4</v>
      </c>
      <c r="R65" s="3">
        <v>0.41</v>
      </c>
      <c r="S65" s="3">
        <v>7.86</v>
      </c>
      <c r="T65" s="3">
        <v>0.13</v>
      </c>
      <c r="U65" s="3">
        <v>11.85</v>
      </c>
    </row>
    <row r="66" spans="1:21" ht="24.75" customHeight="1">
      <c r="A66" s="3" t="s">
        <v>37</v>
      </c>
      <c r="B66" s="3" t="s">
        <v>38</v>
      </c>
      <c r="C66" s="43">
        <v>180</v>
      </c>
      <c r="D66" s="43">
        <v>6.39</v>
      </c>
      <c r="E66" s="43">
        <v>5.91</v>
      </c>
      <c r="F66" s="43">
        <v>39.36</v>
      </c>
      <c r="G66" s="43">
        <v>236.2</v>
      </c>
      <c r="H66" s="43">
        <v>7.0000000000000007E-2</v>
      </c>
      <c r="I66" s="43">
        <v>0.03</v>
      </c>
      <c r="J66" s="43">
        <v>22.03</v>
      </c>
      <c r="K66" s="43">
        <v>0.11</v>
      </c>
      <c r="L66" s="43">
        <v>0</v>
      </c>
      <c r="M66" s="43">
        <v>179</v>
      </c>
      <c r="N66" s="43">
        <v>64</v>
      </c>
      <c r="O66" s="43">
        <v>127</v>
      </c>
      <c r="P66" s="43">
        <v>9</v>
      </c>
      <c r="Q66" s="43">
        <v>48</v>
      </c>
      <c r="R66" s="43">
        <v>0.9</v>
      </c>
      <c r="S66" s="43">
        <v>24.92</v>
      </c>
      <c r="T66" s="43">
        <v>0.1</v>
      </c>
      <c r="U66" s="3">
        <v>14.31</v>
      </c>
    </row>
    <row r="67" spans="1:21" ht="21" customHeight="1">
      <c r="A67" s="40" t="s">
        <v>123</v>
      </c>
      <c r="B67" s="40" t="s">
        <v>124</v>
      </c>
      <c r="C67" s="42" t="s">
        <v>136</v>
      </c>
      <c r="D67" s="43">
        <v>8.65</v>
      </c>
      <c r="E67" s="43">
        <v>7.83</v>
      </c>
      <c r="F67" s="43">
        <v>3.9</v>
      </c>
      <c r="G67" s="43">
        <v>145</v>
      </c>
      <c r="H67" s="43">
        <v>0.1</v>
      </c>
      <c r="I67" s="43">
        <v>0</v>
      </c>
      <c r="J67" s="43">
        <v>0</v>
      </c>
      <c r="K67" s="43">
        <v>0</v>
      </c>
      <c r="L67" s="43">
        <v>1.5</v>
      </c>
      <c r="M67" s="43">
        <v>0</v>
      </c>
      <c r="N67" s="43">
        <v>0</v>
      </c>
      <c r="O67" s="43">
        <v>26.4</v>
      </c>
      <c r="P67" s="43">
        <v>16.600000000000001</v>
      </c>
      <c r="Q67" s="43">
        <v>115.3</v>
      </c>
      <c r="R67" s="43">
        <v>0.9</v>
      </c>
      <c r="S67" s="43">
        <v>0</v>
      </c>
      <c r="T67" s="43">
        <v>0</v>
      </c>
      <c r="U67" s="43">
        <v>0</v>
      </c>
    </row>
    <row r="68" spans="1:21" ht="21" customHeight="1">
      <c r="A68" s="3" t="s">
        <v>40</v>
      </c>
      <c r="B68" s="3" t="s">
        <v>41</v>
      </c>
      <c r="C68" s="42" t="s">
        <v>151</v>
      </c>
      <c r="D68" s="43">
        <v>0.2</v>
      </c>
      <c r="E68" s="43">
        <v>0.1</v>
      </c>
      <c r="F68" s="43">
        <v>6.6</v>
      </c>
      <c r="G68" s="43">
        <v>27.9</v>
      </c>
      <c r="H68" s="43">
        <v>0</v>
      </c>
      <c r="I68" s="43">
        <v>0.01</v>
      </c>
      <c r="J68" s="43">
        <v>0.38</v>
      </c>
      <c r="K68" s="43">
        <v>0</v>
      </c>
      <c r="L68" s="43">
        <v>1.1599999999999999</v>
      </c>
      <c r="M68" s="43">
        <v>1.26</v>
      </c>
      <c r="N68" s="43">
        <v>30.23</v>
      </c>
      <c r="O68" s="43">
        <v>67</v>
      </c>
      <c r="P68" s="43">
        <v>4.5599999999999996</v>
      </c>
      <c r="Q68" s="43">
        <v>8.52</v>
      </c>
      <c r="R68" s="43">
        <v>0.77</v>
      </c>
      <c r="S68" s="43">
        <v>0.01</v>
      </c>
      <c r="T68" s="43">
        <v>0.02</v>
      </c>
      <c r="U68" s="3">
        <v>0.7</v>
      </c>
    </row>
    <row r="69" spans="1:21" ht="21" customHeight="1">
      <c r="A69" s="3" t="s">
        <v>30</v>
      </c>
      <c r="B69" s="3" t="s">
        <v>32</v>
      </c>
      <c r="C69" s="43">
        <v>20</v>
      </c>
      <c r="D69" s="43">
        <v>1.3</v>
      </c>
      <c r="E69" s="43">
        <v>0.2</v>
      </c>
      <c r="F69" s="43">
        <v>6.7</v>
      </c>
      <c r="G69" s="43">
        <v>34.200000000000003</v>
      </c>
      <c r="H69" s="43">
        <v>0.04</v>
      </c>
      <c r="I69" s="43">
        <v>0.02</v>
      </c>
      <c r="J69" s="43">
        <v>0</v>
      </c>
      <c r="K69" s="43">
        <v>0</v>
      </c>
      <c r="L69" s="43">
        <v>0</v>
      </c>
      <c r="M69" s="43">
        <v>122</v>
      </c>
      <c r="N69" s="43">
        <v>49</v>
      </c>
      <c r="O69" s="43">
        <v>7</v>
      </c>
      <c r="P69" s="43">
        <v>9.4</v>
      </c>
      <c r="Q69" s="43">
        <v>31.6</v>
      </c>
      <c r="R69" s="43">
        <v>0.78</v>
      </c>
      <c r="S69" s="43">
        <v>0</v>
      </c>
      <c r="T69" s="43">
        <v>6.18</v>
      </c>
      <c r="U69" s="3">
        <v>0</v>
      </c>
    </row>
    <row r="70" spans="1:21" ht="21" customHeight="1">
      <c r="A70" s="7" t="s">
        <v>30</v>
      </c>
      <c r="B70" s="3" t="s">
        <v>31</v>
      </c>
      <c r="C70" s="43">
        <v>20</v>
      </c>
      <c r="D70" s="43">
        <v>1.52</v>
      </c>
      <c r="E70" s="43">
        <v>0.16</v>
      </c>
      <c r="F70" s="43">
        <v>9.84</v>
      </c>
      <c r="G70" s="43">
        <v>46.9</v>
      </c>
      <c r="H70" s="43">
        <v>0.02</v>
      </c>
      <c r="I70" s="43">
        <v>0.01</v>
      </c>
      <c r="J70" s="43">
        <v>0</v>
      </c>
      <c r="K70" s="43">
        <v>0</v>
      </c>
      <c r="L70" s="43">
        <v>0</v>
      </c>
      <c r="M70" s="43">
        <v>100</v>
      </c>
      <c r="N70" s="43">
        <v>19</v>
      </c>
      <c r="O70" s="43">
        <v>4</v>
      </c>
      <c r="P70" s="43">
        <v>3</v>
      </c>
      <c r="Q70" s="43">
        <v>13</v>
      </c>
      <c r="R70" s="43">
        <v>0.2</v>
      </c>
      <c r="S70" s="43">
        <v>0.64</v>
      </c>
      <c r="T70" s="43">
        <v>1.2</v>
      </c>
      <c r="U70" s="3">
        <v>2.9</v>
      </c>
    </row>
    <row r="71" spans="1:21" ht="21" customHeight="1">
      <c r="A71" s="40" t="s">
        <v>30</v>
      </c>
      <c r="B71" s="40" t="s">
        <v>135</v>
      </c>
      <c r="C71" s="43">
        <v>100</v>
      </c>
      <c r="D71" s="43">
        <v>0.6</v>
      </c>
      <c r="E71" s="43">
        <v>0.6</v>
      </c>
      <c r="F71" s="43">
        <v>14.7</v>
      </c>
      <c r="G71" s="43">
        <v>66.599999999999994</v>
      </c>
      <c r="H71" s="43">
        <v>0.04</v>
      </c>
      <c r="I71" s="43">
        <v>0.03</v>
      </c>
      <c r="J71" s="43">
        <v>7.5</v>
      </c>
      <c r="K71" s="43">
        <v>0</v>
      </c>
      <c r="L71" s="43">
        <v>15</v>
      </c>
      <c r="M71" s="43">
        <v>39</v>
      </c>
      <c r="N71" s="43">
        <v>417</v>
      </c>
      <c r="O71" s="43">
        <v>24</v>
      </c>
      <c r="P71" s="43">
        <v>14</v>
      </c>
      <c r="Q71" s="43">
        <v>17</v>
      </c>
      <c r="R71" s="43">
        <v>3.3</v>
      </c>
      <c r="S71" s="43">
        <v>3</v>
      </c>
      <c r="T71" s="43">
        <v>0.4</v>
      </c>
      <c r="U71" s="43">
        <v>12</v>
      </c>
    </row>
    <row r="72" spans="1:21" ht="21" customHeight="1">
      <c r="A72" s="3"/>
      <c r="B72" s="2" t="s">
        <v>96</v>
      </c>
      <c r="C72" s="2">
        <v>704</v>
      </c>
      <c r="D72" s="2">
        <f>SUM(D65:D71)</f>
        <v>19.36</v>
      </c>
      <c r="E72" s="2">
        <f t="shared" ref="E72:U72" si="7">SUM(E65:E71)</f>
        <v>20.200000000000003</v>
      </c>
      <c r="F72" s="2">
        <f t="shared" si="7"/>
        <v>85.100000000000009</v>
      </c>
      <c r="G72" s="2">
        <f t="shared" si="7"/>
        <v>623.9</v>
      </c>
      <c r="H72" s="2">
        <f t="shared" si="7"/>
        <v>0.28999999999999998</v>
      </c>
      <c r="I72" s="2">
        <f t="shared" si="7"/>
        <v>0.12</v>
      </c>
      <c r="J72" s="2">
        <f t="shared" si="7"/>
        <v>102.8</v>
      </c>
      <c r="K72" s="2">
        <f t="shared" si="7"/>
        <v>0.11</v>
      </c>
      <c r="L72" s="2">
        <f t="shared" si="7"/>
        <v>19.920000000000002</v>
      </c>
      <c r="M72" s="2">
        <f t="shared" si="7"/>
        <v>642.25</v>
      </c>
      <c r="N72" s="2">
        <f t="shared" si="7"/>
        <v>707.07999999999993</v>
      </c>
      <c r="O72" s="2">
        <f t="shared" si="7"/>
        <v>267.5</v>
      </c>
      <c r="P72" s="2">
        <f t="shared" si="7"/>
        <v>66.22</v>
      </c>
      <c r="Q72" s="2">
        <f t="shared" si="7"/>
        <v>254.82</v>
      </c>
      <c r="R72" s="2">
        <f t="shared" si="7"/>
        <v>7.26</v>
      </c>
      <c r="S72" s="2">
        <f t="shared" si="7"/>
        <v>36.43</v>
      </c>
      <c r="T72" s="2">
        <f t="shared" si="7"/>
        <v>8.0299999999999994</v>
      </c>
      <c r="U72" s="2">
        <f t="shared" si="7"/>
        <v>41.76</v>
      </c>
    </row>
    <row r="73" spans="1:21" ht="21" customHeight="1">
      <c r="A73" s="3"/>
      <c r="B73" s="5" t="s">
        <v>33</v>
      </c>
      <c r="C73" s="38">
        <f>C72+C63</f>
        <v>1334</v>
      </c>
      <c r="D73" s="5">
        <f>D72+D63</f>
        <v>30.64</v>
      </c>
      <c r="E73" s="5">
        <f t="shared" ref="E73:U73" si="8">E72+E63</f>
        <v>37.53</v>
      </c>
      <c r="F73" s="5">
        <f t="shared" si="8"/>
        <v>152.86000000000001</v>
      </c>
      <c r="G73" s="5">
        <f t="shared" si="8"/>
        <v>1098.9000000000001</v>
      </c>
      <c r="H73" s="5">
        <f t="shared" si="8"/>
        <v>0.58000000000000007</v>
      </c>
      <c r="I73" s="5">
        <f t="shared" si="8"/>
        <v>0.16999999999999998</v>
      </c>
      <c r="J73" s="5">
        <f t="shared" si="8"/>
        <v>123.12</v>
      </c>
      <c r="K73" s="5">
        <f t="shared" si="8"/>
        <v>0.26</v>
      </c>
      <c r="L73" s="5">
        <f t="shared" si="8"/>
        <v>36.96</v>
      </c>
      <c r="M73" s="5">
        <f t="shared" si="8"/>
        <v>1005.9300000000001</v>
      </c>
      <c r="N73" s="5">
        <f t="shared" si="8"/>
        <v>826.83999999999992</v>
      </c>
      <c r="O73" s="5">
        <f t="shared" si="8"/>
        <v>433.48</v>
      </c>
      <c r="P73" s="5">
        <f t="shared" si="8"/>
        <v>139.44999999999999</v>
      </c>
      <c r="Q73" s="5">
        <f t="shared" si="8"/>
        <v>455.9</v>
      </c>
      <c r="R73" s="5">
        <f t="shared" si="8"/>
        <v>11.969999999999999</v>
      </c>
      <c r="S73" s="5">
        <f t="shared" si="8"/>
        <v>69.789999999999992</v>
      </c>
      <c r="T73" s="5">
        <f t="shared" si="8"/>
        <v>17.309999999999999</v>
      </c>
      <c r="U73" s="5">
        <f t="shared" si="8"/>
        <v>52.79</v>
      </c>
    </row>
    <row r="74" spans="1:21" ht="21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  <c r="U74" s="15"/>
    </row>
    <row r="75" spans="1:21" ht="31.5" customHeight="1">
      <c r="A75" s="67" t="s">
        <v>64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</row>
    <row r="76" spans="1:21" ht="30" customHeight="1">
      <c r="A76" s="58" t="s">
        <v>0</v>
      </c>
      <c r="B76" s="58" t="s">
        <v>73</v>
      </c>
      <c r="C76" s="78" t="s">
        <v>1</v>
      </c>
      <c r="D76" s="80" t="s">
        <v>74</v>
      </c>
      <c r="E76" s="81"/>
      <c r="F76" s="82"/>
      <c r="G76" s="83" t="s">
        <v>5</v>
      </c>
      <c r="H76" s="85" t="s">
        <v>71</v>
      </c>
      <c r="I76" s="85"/>
      <c r="J76" s="85"/>
      <c r="K76" s="85"/>
      <c r="L76" s="85"/>
      <c r="M76" s="85" t="s">
        <v>72</v>
      </c>
      <c r="N76" s="85"/>
      <c r="O76" s="85"/>
      <c r="P76" s="85"/>
      <c r="Q76" s="85"/>
      <c r="R76" s="85"/>
      <c r="S76" s="85"/>
      <c r="T76" s="85"/>
      <c r="U76" s="85"/>
    </row>
    <row r="77" spans="1:21" ht="30">
      <c r="A77" s="58"/>
      <c r="B77" s="58"/>
      <c r="C77" s="79"/>
      <c r="D77" s="22" t="s">
        <v>2</v>
      </c>
      <c r="E77" s="23" t="s">
        <v>3</v>
      </c>
      <c r="F77" s="23" t="s">
        <v>4</v>
      </c>
      <c r="G77" s="84"/>
      <c r="H77" s="28" t="s">
        <v>6</v>
      </c>
      <c r="I77" s="28" t="s">
        <v>7</v>
      </c>
      <c r="J77" s="28" t="s">
        <v>8</v>
      </c>
      <c r="K77" s="28" t="s">
        <v>9</v>
      </c>
      <c r="L77" s="28" t="s">
        <v>10</v>
      </c>
      <c r="M77" s="28" t="s">
        <v>11</v>
      </c>
      <c r="N77" s="28" t="s">
        <v>12</v>
      </c>
      <c r="O77" s="28" t="s">
        <v>13</v>
      </c>
      <c r="P77" s="28" t="s">
        <v>14</v>
      </c>
      <c r="Q77" s="28" t="s">
        <v>15</v>
      </c>
      <c r="R77" s="28" t="s">
        <v>16</v>
      </c>
      <c r="S77" s="28" t="s">
        <v>17</v>
      </c>
      <c r="T77" s="28" t="s">
        <v>18</v>
      </c>
      <c r="U77" s="28" t="s">
        <v>19</v>
      </c>
    </row>
    <row r="78" spans="1:21">
      <c r="A78" s="2"/>
      <c r="B78" s="2"/>
      <c r="C78" s="28" t="s">
        <v>20</v>
      </c>
      <c r="D78" s="28" t="s">
        <v>20</v>
      </c>
      <c r="E78" s="28" t="s">
        <v>20</v>
      </c>
      <c r="F78" s="28" t="s">
        <v>20</v>
      </c>
      <c r="G78" s="28" t="s">
        <v>21</v>
      </c>
      <c r="H78" s="28" t="s">
        <v>22</v>
      </c>
      <c r="I78" s="28" t="s">
        <v>22</v>
      </c>
      <c r="J78" s="28" t="s">
        <v>23</v>
      </c>
      <c r="K78" s="28" t="s">
        <v>24</v>
      </c>
      <c r="L78" s="28" t="s">
        <v>22</v>
      </c>
      <c r="M78" s="28" t="s">
        <v>22</v>
      </c>
      <c r="N78" s="28" t="s">
        <v>22</v>
      </c>
      <c r="O78" s="28" t="s">
        <v>22</v>
      </c>
      <c r="P78" s="28" t="s">
        <v>22</v>
      </c>
      <c r="Q78" s="28" t="s">
        <v>22</v>
      </c>
      <c r="R78" s="28" t="s">
        <v>22</v>
      </c>
      <c r="S78" s="28" t="s">
        <v>24</v>
      </c>
      <c r="T78" s="28" t="s">
        <v>24</v>
      </c>
      <c r="U78" s="28" t="s">
        <v>24</v>
      </c>
    </row>
    <row r="79" spans="1:21">
      <c r="A79" s="3"/>
      <c r="B79" s="4" t="s">
        <v>42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>
      <c r="A80" s="3"/>
      <c r="B80" s="2" t="s">
        <v>91</v>
      </c>
      <c r="C80" s="6" t="s">
        <v>82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0">
      <c r="A81" s="7" t="s">
        <v>104</v>
      </c>
      <c r="B81" s="17" t="s">
        <v>105</v>
      </c>
      <c r="C81" s="35">
        <v>100</v>
      </c>
      <c r="D81" s="7">
        <v>1.8</v>
      </c>
      <c r="E81" s="7">
        <v>10.1</v>
      </c>
      <c r="F81" s="7">
        <v>16.2</v>
      </c>
      <c r="G81" s="7">
        <v>163.19999999999999</v>
      </c>
      <c r="H81" s="7">
        <v>0</v>
      </c>
      <c r="I81" s="7">
        <v>0</v>
      </c>
      <c r="J81" s="7">
        <v>0.1</v>
      </c>
      <c r="K81" s="7">
        <v>0</v>
      </c>
      <c r="L81" s="7">
        <v>3.5</v>
      </c>
      <c r="M81" s="7">
        <v>0</v>
      </c>
      <c r="N81" s="7">
        <v>0</v>
      </c>
      <c r="O81" s="7">
        <v>45.5</v>
      </c>
      <c r="P81" s="7">
        <v>27.5</v>
      </c>
      <c r="Q81" s="7">
        <v>52.8</v>
      </c>
      <c r="R81" s="7">
        <v>1.5</v>
      </c>
      <c r="S81" s="7">
        <v>0</v>
      </c>
      <c r="T81" s="7">
        <v>0</v>
      </c>
      <c r="U81" s="7">
        <v>0</v>
      </c>
    </row>
    <row r="82" spans="1:21" ht="21.75" customHeight="1">
      <c r="A82" s="7" t="s">
        <v>106</v>
      </c>
      <c r="B82" s="7" t="s">
        <v>107</v>
      </c>
      <c r="C82" s="35">
        <v>250</v>
      </c>
      <c r="D82" s="7">
        <v>2.4</v>
      </c>
      <c r="E82" s="7">
        <v>2</v>
      </c>
      <c r="F82" s="7">
        <v>19.7</v>
      </c>
      <c r="G82" s="7">
        <v>105.4</v>
      </c>
      <c r="H82" s="7">
        <v>0.1</v>
      </c>
      <c r="I82" s="7">
        <v>0</v>
      </c>
      <c r="J82" s="7">
        <v>0.2</v>
      </c>
      <c r="K82" s="7">
        <v>0</v>
      </c>
      <c r="L82" s="7">
        <v>5.8</v>
      </c>
      <c r="M82" s="7">
        <v>0</v>
      </c>
      <c r="N82" s="7">
        <v>0</v>
      </c>
      <c r="O82" s="7">
        <v>21.9</v>
      </c>
      <c r="P82" s="7">
        <v>25.4</v>
      </c>
      <c r="Q82" s="7">
        <v>58.9</v>
      </c>
      <c r="R82" s="7">
        <v>0.8</v>
      </c>
      <c r="S82" s="7">
        <v>0</v>
      </c>
      <c r="T82" s="7">
        <v>0</v>
      </c>
      <c r="U82" s="7">
        <v>0</v>
      </c>
    </row>
    <row r="83" spans="1:21" ht="21.75" customHeight="1">
      <c r="A83" s="3" t="s">
        <v>45</v>
      </c>
      <c r="B83" s="3" t="s">
        <v>46</v>
      </c>
      <c r="C83" s="39">
        <v>200</v>
      </c>
      <c r="D83" s="3">
        <v>0.2</v>
      </c>
      <c r="E83" s="3">
        <v>0</v>
      </c>
      <c r="F83" s="3">
        <v>6.4</v>
      </c>
      <c r="G83" s="3">
        <v>26.8</v>
      </c>
      <c r="H83" s="3">
        <v>0</v>
      </c>
      <c r="I83" s="3">
        <v>0.01</v>
      </c>
      <c r="J83" s="3">
        <v>0.3</v>
      </c>
      <c r="K83" s="3">
        <v>0</v>
      </c>
      <c r="L83" s="3">
        <v>0.04</v>
      </c>
      <c r="M83" s="3">
        <v>0.68</v>
      </c>
      <c r="N83" s="3">
        <v>20.76</v>
      </c>
      <c r="O83" s="3">
        <v>66.08</v>
      </c>
      <c r="P83" s="3">
        <v>3.83</v>
      </c>
      <c r="Q83" s="3">
        <v>7.18</v>
      </c>
      <c r="R83" s="3">
        <v>0.73</v>
      </c>
      <c r="S83" s="3">
        <v>0</v>
      </c>
      <c r="T83" s="3">
        <v>0</v>
      </c>
      <c r="U83" s="3">
        <v>0</v>
      </c>
    </row>
    <row r="84" spans="1:21" ht="21.75" customHeight="1">
      <c r="A84" s="3" t="s">
        <v>30</v>
      </c>
      <c r="B84" s="3" t="s">
        <v>31</v>
      </c>
      <c r="C84" s="39">
        <v>20</v>
      </c>
      <c r="D84" s="3">
        <v>1.52</v>
      </c>
      <c r="E84" s="3">
        <v>0.16</v>
      </c>
      <c r="F84" s="3">
        <v>9.84</v>
      </c>
      <c r="G84" s="3">
        <v>46.9</v>
      </c>
      <c r="H84" s="3">
        <v>0.02</v>
      </c>
      <c r="I84" s="3">
        <v>0.01</v>
      </c>
      <c r="J84" s="3">
        <v>0</v>
      </c>
      <c r="K84" s="3">
        <v>0</v>
      </c>
      <c r="L84" s="3">
        <v>0</v>
      </c>
      <c r="M84" s="3">
        <v>100</v>
      </c>
      <c r="N84" s="3">
        <v>19</v>
      </c>
      <c r="O84" s="3">
        <v>4</v>
      </c>
      <c r="P84" s="3">
        <v>3</v>
      </c>
      <c r="Q84" s="3">
        <v>13</v>
      </c>
      <c r="R84" s="3">
        <v>0.2</v>
      </c>
      <c r="S84" s="3">
        <v>0.64</v>
      </c>
      <c r="T84" s="3">
        <v>1.2</v>
      </c>
      <c r="U84" s="3">
        <v>2.9</v>
      </c>
    </row>
    <row r="85" spans="1:21" ht="21.75" customHeight="1">
      <c r="A85" s="3" t="s">
        <v>30</v>
      </c>
      <c r="B85" s="3" t="s">
        <v>32</v>
      </c>
      <c r="C85" s="39">
        <v>20</v>
      </c>
      <c r="D85" s="3">
        <v>1.3</v>
      </c>
      <c r="E85" s="3">
        <v>0.2</v>
      </c>
      <c r="F85" s="3">
        <v>6.7</v>
      </c>
      <c r="G85" s="3">
        <v>34.200000000000003</v>
      </c>
      <c r="H85" s="3">
        <v>0.04</v>
      </c>
      <c r="I85" s="3">
        <v>0.02</v>
      </c>
      <c r="J85" s="3">
        <v>0</v>
      </c>
      <c r="K85" s="3">
        <v>0</v>
      </c>
      <c r="L85" s="3">
        <v>0</v>
      </c>
      <c r="M85" s="3">
        <v>122</v>
      </c>
      <c r="N85" s="3">
        <v>49</v>
      </c>
      <c r="O85" s="3">
        <v>7</v>
      </c>
      <c r="P85" s="3">
        <v>9.4</v>
      </c>
      <c r="Q85" s="3">
        <v>31.6</v>
      </c>
      <c r="R85" s="3">
        <v>0.78</v>
      </c>
      <c r="S85" s="3">
        <v>0</v>
      </c>
      <c r="T85" s="3">
        <v>6.18</v>
      </c>
      <c r="U85" s="3">
        <v>0</v>
      </c>
    </row>
    <row r="86" spans="1:21" ht="21.75" customHeight="1">
      <c r="A86" s="3"/>
      <c r="B86" s="2" t="s">
        <v>95</v>
      </c>
      <c r="C86" s="37">
        <f t="shared" ref="C86:U86" si="9">SUM(C81:C85)</f>
        <v>590</v>
      </c>
      <c r="D86" s="2">
        <f t="shared" si="9"/>
        <v>7.22</v>
      </c>
      <c r="E86" s="2">
        <f t="shared" si="9"/>
        <v>12.459999999999999</v>
      </c>
      <c r="F86" s="2">
        <f t="shared" si="9"/>
        <v>58.84</v>
      </c>
      <c r="G86" s="2">
        <f t="shared" si="9"/>
        <v>376.5</v>
      </c>
      <c r="H86" s="2">
        <f t="shared" si="9"/>
        <v>0.16</v>
      </c>
      <c r="I86" s="2">
        <f t="shared" si="9"/>
        <v>0.04</v>
      </c>
      <c r="J86" s="2">
        <f t="shared" si="9"/>
        <v>0.60000000000000009</v>
      </c>
      <c r="K86" s="2">
        <f t="shared" si="9"/>
        <v>0</v>
      </c>
      <c r="L86" s="2">
        <f t="shared" si="9"/>
        <v>9.34</v>
      </c>
      <c r="M86" s="2">
        <f t="shared" si="9"/>
        <v>222.68</v>
      </c>
      <c r="N86" s="2">
        <f t="shared" si="9"/>
        <v>88.76</v>
      </c>
      <c r="O86" s="2">
        <f t="shared" si="9"/>
        <v>144.48000000000002</v>
      </c>
      <c r="P86" s="2">
        <f t="shared" si="9"/>
        <v>69.13</v>
      </c>
      <c r="Q86" s="2">
        <f t="shared" si="9"/>
        <v>163.47999999999999</v>
      </c>
      <c r="R86" s="2">
        <f t="shared" si="9"/>
        <v>4.01</v>
      </c>
      <c r="S86" s="2">
        <f t="shared" si="9"/>
        <v>0.64</v>
      </c>
      <c r="T86" s="2">
        <f t="shared" si="9"/>
        <v>7.38</v>
      </c>
      <c r="U86" s="2">
        <f t="shared" si="9"/>
        <v>2.9</v>
      </c>
    </row>
    <row r="87" spans="1:21">
      <c r="A87" s="3"/>
      <c r="B87" s="2" t="s">
        <v>92</v>
      </c>
      <c r="C87" s="6" t="s">
        <v>82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45">
      <c r="A88" s="3" t="s">
        <v>125</v>
      </c>
      <c r="B88" s="17" t="s">
        <v>126</v>
      </c>
      <c r="C88" s="3">
        <v>60</v>
      </c>
      <c r="D88" s="43">
        <v>0.8</v>
      </c>
      <c r="E88" s="43">
        <v>6.1</v>
      </c>
      <c r="F88" s="43">
        <v>3.6</v>
      </c>
      <c r="G88" s="43">
        <v>72.5</v>
      </c>
      <c r="H88" s="3">
        <v>0.02</v>
      </c>
      <c r="I88" s="3">
        <v>0.02</v>
      </c>
      <c r="J88" s="3">
        <v>241.63</v>
      </c>
      <c r="K88" s="3">
        <v>0</v>
      </c>
      <c r="L88" s="3">
        <v>17.32</v>
      </c>
      <c r="M88" s="3">
        <v>87.51</v>
      </c>
      <c r="N88" s="3">
        <v>160.13999999999999</v>
      </c>
      <c r="O88" s="3">
        <v>23.5</v>
      </c>
      <c r="P88" s="3">
        <v>11.17</v>
      </c>
      <c r="Q88" s="3">
        <v>18.8</v>
      </c>
      <c r="R88" s="3">
        <v>0.56000000000000005</v>
      </c>
      <c r="S88" s="3">
        <v>9.8699999999999992</v>
      </c>
      <c r="T88" s="3">
        <v>0.15</v>
      </c>
      <c r="U88" s="3">
        <v>10.98</v>
      </c>
    </row>
    <row r="89" spans="1:21" ht="24.75" customHeight="1">
      <c r="A89" s="3" t="s">
        <v>43</v>
      </c>
      <c r="B89" s="3" t="s">
        <v>44</v>
      </c>
      <c r="C89" s="43">
        <v>180</v>
      </c>
      <c r="D89" s="43">
        <v>3.69</v>
      </c>
      <c r="E89" s="43">
        <v>6.37</v>
      </c>
      <c r="F89" s="43">
        <v>23.79</v>
      </c>
      <c r="G89" s="43">
        <v>167.3</v>
      </c>
      <c r="H89" s="43">
        <v>0.14000000000000001</v>
      </c>
      <c r="I89" s="43">
        <v>0.12</v>
      </c>
      <c r="J89" s="43">
        <v>28.55</v>
      </c>
      <c r="K89" s="43">
        <v>0.11</v>
      </c>
      <c r="L89" s="43">
        <v>12</v>
      </c>
      <c r="M89" s="43">
        <v>195</v>
      </c>
      <c r="N89" s="43">
        <v>750</v>
      </c>
      <c r="O89" s="43">
        <v>47</v>
      </c>
      <c r="P89" s="43">
        <v>34</v>
      </c>
      <c r="Q89" s="43">
        <v>101</v>
      </c>
      <c r="R89" s="43">
        <v>1.2</v>
      </c>
      <c r="S89" s="43">
        <v>34.15</v>
      </c>
      <c r="T89" s="43">
        <v>1</v>
      </c>
      <c r="U89" s="3">
        <v>51.35</v>
      </c>
    </row>
    <row r="90" spans="1:21" ht="23.25" customHeight="1">
      <c r="A90" s="40" t="s">
        <v>138</v>
      </c>
      <c r="B90" s="40" t="s">
        <v>139</v>
      </c>
      <c r="C90" s="42">
        <v>100</v>
      </c>
      <c r="D90" s="43">
        <v>10.8</v>
      </c>
      <c r="E90" s="43">
        <v>7.3</v>
      </c>
      <c r="F90" s="43">
        <v>22.5</v>
      </c>
      <c r="G90" s="43">
        <v>240.1</v>
      </c>
      <c r="H90" s="43">
        <v>0</v>
      </c>
      <c r="I90" s="43">
        <v>0</v>
      </c>
      <c r="J90" s="43">
        <v>0</v>
      </c>
      <c r="K90" s="43">
        <v>0</v>
      </c>
      <c r="L90" s="43">
        <v>1.6</v>
      </c>
      <c r="M90" s="43">
        <v>0</v>
      </c>
      <c r="N90" s="43">
        <v>0</v>
      </c>
      <c r="O90" s="43">
        <v>26.8</v>
      </c>
      <c r="P90" s="43">
        <v>23.9</v>
      </c>
      <c r="Q90" s="43">
        <v>129.9</v>
      </c>
      <c r="R90" s="43">
        <v>1.8</v>
      </c>
      <c r="S90" s="43">
        <v>0</v>
      </c>
      <c r="T90" s="43">
        <v>0</v>
      </c>
      <c r="U90" s="43">
        <v>0</v>
      </c>
    </row>
    <row r="91" spans="1:21" ht="24.75" customHeight="1">
      <c r="A91" s="40" t="s">
        <v>127</v>
      </c>
      <c r="B91" s="40" t="s">
        <v>128</v>
      </c>
      <c r="C91" s="40" t="s">
        <v>167</v>
      </c>
      <c r="D91" s="43">
        <v>0.2</v>
      </c>
      <c r="E91" s="43">
        <v>0</v>
      </c>
      <c r="F91" s="43">
        <v>8.1999999999999993</v>
      </c>
      <c r="G91" s="43">
        <v>34.1</v>
      </c>
      <c r="H91" s="43">
        <v>0</v>
      </c>
      <c r="I91" s="43">
        <v>0</v>
      </c>
      <c r="J91" s="43">
        <v>0</v>
      </c>
      <c r="K91" s="43">
        <v>0</v>
      </c>
      <c r="L91" s="43">
        <v>0.4</v>
      </c>
      <c r="M91" s="43">
        <v>0</v>
      </c>
      <c r="N91" s="43">
        <v>0</v>
      </c>
      <c r="O91" s="43">
        <v>14.1</v>
      </c>
      <c r="P91" s="43">
        <v>6.5</v>
      </c>
      <c r="Q91" s="43">
        <v>8.4</v>
      </c>
      <c r="R91" s="43">
        <v>0.9</v>
      </c>
      <c r="S91" s="43">
        <v>0</v>
      </c>
      <c r="T91" s="43">
        <v>0</v>
      </c>
      <c r="U91" s="43">
        <v>0</v>
      </c>
    </row>
    <row r="92" spans="1:21" ht="21" customHeight="1">
      <c r="A92" s="3" t="s">
        <v>30</v>
      </c>
      <c r="B92" s="3" t="s">
        <v>32</v>
      </c>
      <c r="C92" s="43">
        <v>20</v>
      </c>
      <c r="D92" s="43">
        <v>1.3</v>
      </c>
      <c r="E92" s="43">
        <v>0.2</v>
      </c>
      <c r="F92" s="43">
        <v>6.7</v>
      </c>
      <c r="G92" s="43">
        <v>34.200000000000003</v>
      </c>
      <c r="H92" s="43">
        <v>0.04</v>
      </c>
      <c r="I92" s="43">
        <v>0.02</v>
      </c>
      <c r="J92" s="43">
        <v>0</v>
      </c>
      <c r="K92" s="43">
        <v>0</v>
      </c>
      <c r="L92" s="43">
        <v>0</v>
      </c>
      <c r="M92" s="43">
        <v>122</v>
      </c>
      <c r="N92" s="43">
        <v>49</v>
      </c>
      <c r="O92" s="43">
        <v>7</v>
      </c>
      <c r="P92" s="43">
        <v>9.4</v>
      </c>
      <c r="Q92" s="43">
        <v>31.6</v>
      </c>
      <c r="R92" s="43">
        <v>0.78</v>
      </c>
      <c r="S92" s="43">
        <v>0</v>
      </c>
      <c r="T92" s="43">
        <v>6.18</v>
      </c>
      <c r="U92" s="3">
        <v>0</v>
      </c>
    </row>
    <row r="93" spans="1:21" ht="21" customHeight="1">
      <c r="A93" s="7" t="s">
        <v>30</v>
      </c>
      <c r="B93" s="3" t="s">
        <v>31</v>
      </c>
      <c r="C93" s="43">
        <v>20</v>
      </c>
      <c r="D93" s="43">
        <v>1.52</v>
      </c>
      <c r="E93" s="43">
        <v>0.16</v>
      </c>
      <c r="F93" s="43">
        <v>9.84</v>
      </c>
      <c r="G93" s="43">
        <v>46.9</v>
      </c>
      <c r="H93" s="43">
        <v>0.02</v>
      </c>
      <c r="I93" s="43">
        <v>0.01</v>
      </c>
      <c r="J93" s="43">
        <v>0</v>
      </c>
      <c r="K93" s="43">
        <v>0</v>
      </c>
      <c r="L93" s="43">
        <v>0</v>
      </c>
      <c r="M93" s="43">
        <v>100</v>
      </c>
      <c r="N93" s="43">
        <v>19</v>
      </c>
      <c r="O93" s="43">
        <v>4</v>
      </c>
      <c r="P93" s="43">
        <v>3</v>
      </c>
      <c r="Q93" s="43">
        <v>13</v>
      </c>
      <c r="R93" s="43">
        <v>0.2</v>
      </c>
      <c r="S93" s="43">
        <v>0.64</v>
      </c>
      <c r="T93" s="43">
        <v>1.2</v>
      </c>
      <c r="U93" s="3">
        <v>2.9</v>
      </c>
    </row>
    <row r="94" spans="1:21" ht="21" customHeight="1">
      <c r="A94" s="3"/>
      <c r="B94" s="2" t="s">
        <v>96</v>
      </c>
      <c r="C94" s="2">
        <v>597</v>
      </c>
      <c r="D94" s="2">
        <f>SUM(D88:D93)</f>
        <v>18.309999999999999</v>
      </c>
      <c r="E94" s="2">
        <f t="shared" ref="E94:U94" si="10">SUM(E88:E93)</f>
        <v>20.13</v>
      </c>
      <c r="F94" s="2">
        <f t="shared" si="10"/>
        <v>74.63000000000001</v>
      </c>
      <c r="G94" s="2">
        <f t="shared" si="10"/>
        <v>595.1</v>
      </c>
      <c r="H94" s="2">
        <f t="shared" si="10"/>
        <v>0.22</v>
      </c>
      <c r="I94" s="2">
        <f t="shared" si="10"/>
        <v>0.16999999999999998</v>
      </c>
      <c r="J94" s="2">
        <f t="shared" si="10"/>
        <v>270.18</v>
      </c>
      <c r="K94" s="2">
        <f t="shared" si="10"/>
        <v>0.11</v>
      </c>
      <c r="L94" s="2">
        <f t="shared" si="10"/>
        <v>31.32</v>
      </c>
      <c r="M94" s="2">
        <f t="shared" si="10"/>
        <v>504.51</v>
      </c>
      <c r="N94" s="2">
        <f t="shared" si="10"/>
        <v>978.14</v>
      </c>
      <c r="O94" s="2">
        <f t="shared" si="10"/>
        <v>122.39999999999999</v>
      </c>
      <c r="P94" s="2">
        <f t="shared" si="10"/>
        <v>87.97</v>
      </c>
      <c r="Q94" s="2">
        <f t="shared" si="10"/>
        <v>302.7</v>
      </c>
      <c r="R94" s="2">
        <f t="shared" si="10"/>
        <v>5.44</v>
      </c>
      <c r="S94" s="2">
        <f t="shared" si="10"/>
        <v>44.66</v>
      </c>
      <c r="T94" s="2">
        <f t="shared" si="10"/>
        <v>8.5299999999999994</v>
      </c>
      <c r="U94" s="2">
        <f t="shared" si="10"/>
        <v>65.23</v>
      </c>
    </row>
    <row r="95" spans="1:21" ht="21" customHeight="1">
      <c r="A95" s="3"/>
      <c r="B95" s="5" t="s">
        <v>33</v>
      </c>
      <c r="C95" s="5">
        <f t="shared" ref="C95:U95" si="11">C94+C86</f>
        <v>1187</v>
      </c>
      <c r="D95" s="5">
        <f t="shared" si="11"/>
        <v>25.529999999999998</v>
      </c>
      <c r="E95" s="5">
        <f t="shared" si="11"/>
        <v>32.589999999999996</v>
      </c>
      <c r="F95" s="5">
        <f t="shared" si="11"/>
        <v>133.47000000000003</v>
      </c>
      <c r="G95" s="5">
        <f t="shared" si="11"/>
        <v>971.6</v>
      </c>
      <c r="H95" s="5">
        <f t="shared" si="11"/>
        <v>0.38</v>
      </c>
      <c r="I95" s="5">
        <f t="shared" si="11"/>
        <v>0.21</v>
      </c>
      <c r="J95" s="5">
        <f t="shared" si="11"/>
        <v>270.78000000000003</v>
      </c>
      <c r="K95" s="5">
        <f t="shared" si="11"/>
        <v>0.11</v>
      </c>
      <c r="L95" s="5">
        <f t="shared" si="11"/>
        <v>40.659999999999997</v>
      </c>
      <c r="M95" s="5">
        <f t="shared" si="11"/>
        <v>727.19</v>
      </c>
      <c r="N95" s="5">
        <f t="shared" si="11"/>
        <v>1066.9000000000001</v>
      </c>
      <c r="O95" s="5">
        <f t="shared" si="11"/>
        <v>266.88</v>
      </c>
      <c r="P95" s="5">
        <f t="shared" si="11"/>
        <v>157.1</v>
      </c>
      <c r="Q95" s="5">
        <f t="shared" si="11"/>
        <v>466.17999999999995</v>
      </c>
      <c r="R95" s="5">
        <f t="shared" si="11"/>
        <v>9.4499999999999993</v>
      </c>
      <c r="S95" s="5">
        <f t="shared" si="11"/>
        <v>45.3</v>
      </c>
      <c r="T95" s="5">
        <f t="shared" si="11"/>
        <v>15.91</v>
      </c>
      <c r="U95" s="5">
        <f t="shared" si="11"/>
        <v>68.13000000000001</v>
      </c>
    </row>
    <row r="96" spans="1:21" ht="21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  <c r="U96" s="15"/>
    </row>
    <row r="97" spans="1:21" ht="32.25" customHeight="1">
      <c r="A97" s="67" t="s">
        <v>65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</row>
    <row r="98" spans="1:21" ht="27.75" customHeight="1">
      <c r="A98" s="58" t="s">
        <v>0</v>
      </c>
      <c r="B98" s="58" t="s">
        <v>73</v>
      </c>
      <c r="C98" s="78" t="s">
        <v>1</v>
      </c>
      <c r="D98" s="80" t="s">
        <v>74</v>
      </c>
      <c r="E98" s="81"/>
      <c r="F98" s="82"/>
      <c r="G98" s="83" t="s">
        <v>5</v>
      </c>
      <c r="H98" s="85" t="s">
        <v>71</v>
      </c>
      <c r="I98" s="85"/>
      <c r="J98" s="85"/>
      <c r="K98" s="85"/>
      <c r="L98" s="85"/>
      <c r="M98" s="85" t="s">
        <v>72</v>
      </c>
      <c r="N98" s="85"/>
      <c r="O98" s="85"/>
      <c r="P98" s="85"/>
      <c r="Q98" s="85"/>
      <c r="R98" s="85"/>
      <c r="S98" s="85"/>
      <c r="T98" s="85"/>
      <c r="U98" s="85"/>
    </row>
    <row r="99" spans="1:21" ht="30">
      <c r="A99" s="58"/>
      <c r="B99" s="58"/>
      <c r="C99" s="79"/>
      <c r="D99" s="22" t="s">
        <v>2</v>
      </c>
      <c r="E99" s="23" t="s">
        <v>3</v>
      </c>
      <c r="F99" s="23" t="s">
        <v>4</v>
      </c>
      <c r="G99" s="84"/>
      <c r="H99" s="28" t="s">
        <v>6</v>
      </c>
      <c r="I99" s="28" t="s">
        <v>7</v>
      </c>
      <c r="J99" s="28" t="s">
        <v>8</v>
      </c>
      <c r="K99" s="28" t="s">
        <v>9</v>
      </c>
      <c r="L99" s="28" t="s">
        <v>10</v>
      </c>
      <c r="M99" s="28" t="s">
        <v>11</v>
      </c>
      <c r="N99" s="28" t="s">
        <v>12</v>
      </c>
      <c r="O99" s="28" t="s">
        <v>13</v>
      </c>
      <c r="P99" s="28" t="s">
        <v>14</v>
      </c>
      <c r="Q99" s="28" t="s">
        <v>15</v>
      </c>
      <c r="R99" s="28" t="s">
        <v>16</v>
      </c>
      <c r="S99" s="28" t="s">
        <v>17</v>
      </c>
      <c r="T99" s="28" t="s">
        <v>18</v>
      </c>
      <c r="U99" s="28" t="s">
        <v>19</v>
      </c>
    </row>
    <row r="100" spans="1:21">
      <c r="A100" s="2"/>
      <c r="B100" s="2"/>
      <c r="C100" s="28" t="s">
        <v>20</v>
      </c>
      <c r="D100" s="28" t="s">
        <v>20</v>
      </c>
      <c r="E100" s="28" t="s">
        <v>20</v>
      </c>
      <c r="F100" s="28" t="s">
        <v>20</v>
      </c>
      <c r="G100" s="28" t="s">
        <v>21</v>
      </c>
      <c r="H100" s="28" t="s">
        <v>22</v>
      </c>
      <c r="I100" s="28" t="s">
        <v>22</v>
      </c>
      <c r="J100" s="28" t="s">
        <v>23</v>
      </c>
      <c r="K100" s="28" t="s">
        <v>24</v>
      </c>
      <c r="L100" s="28" t="s">
        <v>22</v>
      </c>
      <c r="M100" s="28" t="s">
        <v>22</v>
      </c>
      <c r="N100" s="28" t="s">
        <v>22</v>
      </c>
      <c r="O100" s="28" t="s">
        <v>22</v>
      </c>
      <c r="P100" s="28" t="s">
        <v>22</v>
      </c>
      <c r="Q100" s="28" t="s">
        <v>22</v>
      </c>
      <c r="R100" s="28" t="s">
        <v>22</v>
      </c>
      <c r="S100" s="28" t="s">
        <v>24</v>
      </c>
      <c r="T100" s="28" t="s">
        <v>24</v>
      </c>
      <c r="U100" s="28" t="s">
        <v>24</v>
      </c>
    </row>
    <row r="101" spans="1:21">
      <c r="A101" s="3"/>
      <c r="B101" s="4" t="s">
        <v>47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>
      <c r="A102" s="3"/>
      <c r="B102" s="2" t="s">
        <v>91</v>
      </c>
      <c r="C102" s="6" t="s">
        <v>82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>
      <c r="A103" s="7" t="s">
        <v>115</v>
      </c>
      <c r="B103" s="17" t="s">
        <v>116</v>
      </c>
      <c r="C103" s="43">
        <v>40</v>
      </c>
      <c r="D103" s="43">
        <v>3.28</v>
      </c>
      <c r="E103" s="43">
        <v>2.0499999999999998</v>
      </c>
      <c r="F103" s="43">
        <v>0.25</v>
      </c>
      <c r="G103" s="43">
        <v>56.6</v>
      </c>
      <c r="H103" s="43">
        <v>0.02</v>
      </c>
      <c r="I103" s="43">
        <v>0.14000000000000001</v>
      </c>
      <c r="J103" s="43">
        <v>62.4</v>
      </c>
      <c r="K103" s="43">
        <v>0.88</v>
      </c>
      <c r="L103" s="43">
        <v>0</v>
      </c>
      <c r="M103" s="43">
        <v>41</v>
      </c>
      <c r="N103" s="43">
        <v>46</v>
      </c>
      <c r="O103" s="43">
        <v>19</v>
      </c>
      <c r="P103" s="43">
        <v>4</v>
      </c>
      <c r="Q103" s="43">
        <v>67</v>
      </c>
      <c r="R103" s="43">
        <v>0.9</v>
      </c>
      <c r="S103" s="43">
        <v>8</v>
      </c>
      <c r="T103" s="43">
        <v>10.8</v>
      </c>
      <c r="U103" s="43">
        <v>22</v>
      </c>
    </row>
    <row r="104" spans="1:21" ht="19.5" customHeight="1">
      <c r="A104" s="7" t="s">
        <v>109</v>
      </c>
      <c r="B104" s="7" t="s">
        <v>110</v>
      </c>
      <c r="C104" s="35">
        <v>250</v>
      </c>
      <c r="D104" s="7">
        <v>7.4</v>
      </c>
      <c r="E104" s="7">
        <v>2.2999999999999998</v>
      </c>
      <c r="F104" s="7">
        <v>37.200000000000003</v>
      </c>
      <c r="G104" s="7">
        <v>200.5</v>
      </c>
      <c r="H104" s="7">
        <v>0.1</v>
      </c>
      <c r="I104" s="7">
        <v>0</v>
      </c>
      <c r="J104" s="7">
        <v>0.1</v>
      </c>
      <c r="K104" s="7">
        <v>0</v>
      </c>
      <c r="L104" s="7">
        <v>0.2</v>
      </c>
      <c r="M104" s="7">
        <v>0</v>
      </c>
      <c r="N104" s="7">
        <v>0</v>
      </c>
      <c r="O104" s="7">
        <v>33.6</v>
      </c>
      <c r="P104" s="7">
        <v>13.2</v>
      </c>
      <c r="Q104" s="7">
        <v>72.599999999999994</v>
      </c>
      <c r="R104" s="7">
        <v>0.9</v>
      </c>
      <c r="S104" s="7">
        <v>0</v>
      </c>
      <c r="T104" s="7">
        <v>0</v>
      </c>
      <c r="U104" s="7">
        <v>0</v>
      </c>
    </row>
    <row r="105" spans="1:21" ht="19.5" customHeight="1">
      <c r="A105" s="33" t="s">
        <v>35</v>
      </c>
      <c r="B105" s="33" t="s">
        <v>108</v>
      </c>
      <c r="C105" s="33">
        <v>200</v>
      </c>
      <c r="D105" s="17">
        <v>4.7</v>
      </c>
      <c r="E105" s="17">
        <v>3.5</v>
      </c>
      <c r="F105" s="17">
        <v>12.5</v>
      </c>
      <c r="G105" s="17">
        <v>100.4</v>
      </c>
      <c r="H105" s="17">
        <v>0.04</v>
      </c>
      <c r="I105" s="17">
        <v>0.16</v>
      </c>
      <c r="J105" s="17">
        <v>17.25</v>
      </c>
      <c r="K105" s="17">
        <v>0</v>
      </c>
      <c r="L105" s="17">
        <v>0.68</v>
      </c>
      <c r="M105" s="17">
        <v>49.95</v>
      </c>
      <c r="N105" s="17">
        <v>220.33</v>
      </c>
      <c r="O105" s="17">
        <v>167.68</v>
      </c>
      <c r="P105" s="17">
        <v>34.32</v>
      </c>
      <c r="Q105" s="17">
        <v>130.28</v>
      </c>
      <c r="R105" s="17">
        <v>1.0900000000000001</v>
      </c>
      <c r="S105" s="17">
        <v>11.7</v>
      </c>
      <c r="T105" s="17">
        <v>2.29</v>
      </c>
      <c r="U105" s="17">
        <v>38.25</v>
      </c>
    </row>
    <row r="106" spans="1:21" ht="19.5" customHeight="1">
      <c r="A106" s="3" t="s">
        <v>30</v>
      </c>
      <c r="B106" s="3" t="s">
        <v>31</v>
      </c>
      <c r="C106" s="39">
        <v>20</v>
      </c>
      <c r="D106" s="3">
        <v>1.52</v>
      </c>
      <c r="E106" s="3">
        <v>0.16</v>
      </c>
      <c r="F106" s="3">
        <v>9.84</v>
      </c>
      <c r="G106" s="3">
        <v>46.9</v>
      </c>
      <c r="H106" s="3">
        <v>0.02</v>
      </c>
      <c r="I106" s="3">
        <v>0.01</v>
      </c>
      <c r="J106" s="3">
        <v>0</v>
      </c>
      <c r="K106" s="3">
        <v>0</v>
      </c>
      <c r="L106" s="3">
        <v>0</v>
      </c>
      <c r="M106" s="3">
        <v>100</v>
      </c>
      <c r="N106" s="3">
        <v>19</v>
      </c>
      <c r="O106" s="3">
        <v>4</v>
      </c>
      <c r="P106" s="3">
        <v>3</v>
      </c>
      <c r="Q106" s="3">
        <v>13</v>
      </c>
      <c r="R106" s="3">
        <v>0.2</v>
      </c>
      <c r="S106" s="3">
        <v>0.64</v>
      </c>
      <c r="T106" s="3">
        <v>1.2</v>
      </c>
      <c r="U106" s="3">
        <v>2.9</v>
      </c>
    </row>
    <row r="107" spans="1:21" ht="19.5" customHeight="1">
      <c r="A107" s="3" t="s">
        <v>30</v>
      </c>
      <c r="B107" s="3" t="s">
        <v>32</v>
      </c>
      <c r="C107" s="39">
        <v>20</v>
      </c>
      <c r="D107" s="3">
        <v>1.3</v>
      </c>
      <c r="E107" s="3">
        <v>0.2</v>
      </c>
      <c r="F107" s="3">
        <v>6.7</v>
      </c>
      <c r="G107" s="3">
        <v>34.200000000000003</v>
      </c>
      <c r="H107" s="3">
        <v>0.04</v>
      </c>
      <c r="I107" s="3">
        <v>0.02</v>
      </c>
      <c r="J107" s="3">
        <v>0</v>
      </c>
      <c r="K107" s="3">
        <v>0</v>
      </c>
      <c r="L107" s="3">
        <v>0</v>
      </c>
      <c r="M107" s="3">
        <v>122</v>
      </c>
      <c r="N107" s="3">
        <v>49</v>
      </c>
      <c r="O107" s="3">
        <v>7</v>
      </c>
      <c r="P107" s="3">
        <v>9.4</v>
      </c>
      <c r="Q107" s="3">
        <v>31.6</v>
      </c>
      <c r="R107" s="3">
        <v>0.78</v>
      </c>
      <c r="S107" s="3">
        <v>0</v>
      </c>
      <c r="T107" s="3">
        <v>6.18</v>
      </c>
      <c r="U107" s="3">
        <v>0</v>
      </c>
    </row>
    <row r="108" spans="1:21" ht="19.5" customHeight="1">
      <c r="A108" s="3"/>
      <c r="B108" s="2" t="s">
        <v>95</v>
      </c>
      <c r="C108" s="2">
        <f>SUM(C103:C107)</f>
        <v>530</v>
      </c>
      <c r="D108" s="2">
        <f>SUM(D103:D107)</f>
        <v>18.2</v>
      </c>
      <c r="E108" s="2">
        <f t="shared" ref="E108:U108" si="12">SUM(E103:E107)</f>
        <v>8.2099999999999991</v>
      </c>
      <c r="F108" s="2">
        <f t="shared" si="12"/>
        <v>66.490000000000009</v>
      </c>
      <c r="G108" s="2">
        <f t="shared" si="12"/>
        <v>438.59999999999997</v>
      </c>
      <c r="H108" s="2">
        <f t="shared" si="12"/>
        <v>0.22</v>
      </c>
      <c r="I108" s="2">
        <f t="shared" si="12"/>
        <v>0.33000000000000007</v>
      </c>
      <c r="J108" s="2">
        <f t="shared" si="12"/>
        <v>79.75</v>
      </c>
      <c r="K108" s="2">
        <f t="shared" si="12"/>
        <v>0.88</v>
      </c>
      <c r="L108" s="2">
        <f t="shared" si="12"/>
        <v>0.88000000000000012</v>
      </c>
      <c r="M108" s="2">
        <f t="shared" si="12"/>
        <v>312.95</v>
      </c>
      <c r="N108" s="2">
        <f t="shared" si="12"/>
        <v>334.33000000000004</v>
      </c>
      <c r="O108" s="2">
        <f t="shared" si="12"/>
        <v>231.28</v>
      </c>
      <c r="P108" s="2">
        <f t="shared" si="12"/>
        <v>63.919999999999995</v>
      </c>
      <c r="Q108" s="2">
        <f t="shared" si="12"/>
        <v>314.48</v>
      </c>
      <c r="R108" s="2">
        <f t="shared" si="12"/>
        <v>3.87</v>
      </c>
      <c r="S108" s="2">
        <f t="shared" si="12"/>
        <v>20.34</v>
      </c>
      <c r="T108" s="2">
        <f t="shared" si="12"/>
        <v>20.47</v>
      </c>
      <c r="U108" s="2">
        <f t="shared" si="12"/>
        <v>63.15</v>
      </c>
    </row>
    <row r="109" spans="1:21" ht="18" customHeight="1">
      <c r="A109" s="3"/>
      <c r="B109" s="2" t="s">
        <v>92</v>
      </c>
      <c r="C109" s="6" t="s">
        <v>82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0">
      <c r="A110" s="3" t="s">
        <v>129</v>
      </c>
      <c r="B110" s="17" t="s">
        <v>130</v>
      </c>
      <c r="C110" s="3">
        <v>60</v>
      </c>
      <c r="D110" s="43">
        <v>0.5</v>
      </c>
      <c r="E110" s="43">
        <v>6.1</v>
      </c>
      <c r="F110" s="43">
        <v>4.3</v>
      </c>
      <c r="G110" s="43">
        <v>74.3</v>
      </c>
      <c r="H110" s="3">
        <v>0.03</v>
      </c>
      <c r="I110" s="3">
        <v>0.03</v>
      </c>
      <c r="J110" s="3">
        <v>732.9</v>
      </c>
      <c r="K110" s="3">
        <v>0</v>
      </c>
      <c r="L110" s="3">
        <v>3.63</v>
      </c>
      <c r="M110" s="3">
        <v>89.79</v>
      </c>
      <c r="N110" s="3">
        <v>123.26</v>
      </c>
      <c r="O110" s="3">
        <v>13.5</v>
      </c>
      <c r="P110" s="3">
        <v>15.57</v>
      </c>
      <c r="Q110" s="3">
        <v>22.38</v>
      </c>
      <c r="R110" s="3">
        <v>0.66</v>
      </c>
      <c r="S110" s="3">
        <v>10.19</v>
      </c>
      <c r="T110" s="3">
        <v>0.09</v>
      </c>
      <c r="U110" s="3">
        <v>21.57</v>
      </c>
    </row>
    <row r="111" spans="1:21" ht="26.25" customHeight="1">
      <c r="A111" s="3" t="s">
        <v>53</v>
      </c>
      <c r="B111" s="3" t="s">
        <v>54</v>
      </c>
      <c r="C111" s="42" t="s">
        <v>83</v>
      </c>
      <c r="D111" s="43">
        <v>20.34</v>
      </c>
      <c r="E111" s="43">
        <v>8.18</v>
      </c>
      <c r="F111" s="43">
        <v>36.380000000000003</v>
      </c>
      <c r="G111" s="43">
        <v>300.39999999999998</v>
      </c>
      <c r="H111" s="43">
        <v>0.08</v>
      </c>
      <c r="I111" s="43">
        <v>7.0000000000000007E-2</v>
      </c>
      <c r="J111" s="43">
        <v>159.36000000000001</v>
      </c>
      <c r="K111" s="43">
        <v>0</v>
      </c>
      <c r="L111" s="43">
        <v>2</v>
      </c>
      <c r="M111" s="43">
        <v>301</v>
      </c>
      <c r="N111" s="43">
        <v>316</v>
      </c>
      <c r="O111" s="43">
        <v>80</v>
      </c>
      <c r="P111" s="43">
        <v>87</v>
      </c>
      <c r="Q111" s="43">
        <v>193</v>
      </c>
      <c r="R111" s="43">
        <v>1.7</v>
      </c>
      <c r="S111" s="43">
        <v>41.15</v>
      </c>
      <c r="T111" s="43">
        <v>21.6</v>
      </c>
      <c r="U111" s="3">
        <v>129.9</v>
      </c>
    </row>
    <row r="112" spans="1:21" ht="21" customHeight="1">
      <c r="A112" s="40" t="s">
        <v>143</v>
      </c>
      <c r="B112" s="41" t="s">
        <v>144</v>
      </c>
      <c r="C112" s="43">
        <v>200</v>
      </c>
      <c r="D112" s="43">
        <v>0.47</v>
      </c>
      <c r="E112" s="43">
        <v>0</v>
      </c>
      <c r="F112" s="43">
        <v>14.78</v>
      </c>
      <c r="G112" s="43">
        <v>65</v>
      </c>
      <c r="H112" s="43">
        <v>0</v>
      </c>
      <c r="I112" s="43">
        <v>0</v>
      </c>
      <c r="J112" s="43">
        <v>15</v>
      </c>
      <c r="K112" s="43">
        <v>0</v>
      </c>
      <c r="L112" s="43">
        <v>0</v>
      </c>
      <c r="M112" s="43">
        <v>0</v>
      </c>
      <c r="N112" s="43">
        <v>0</v>
      </c>
      <c r="O112" s="43">
        <v>108</v>
      </c>
      <c r="P112" s="43">
        <v>2</v>
      </c>
      <c r="Q112" s="43">
        <v>4</v>
      </c>
      <c r="R112" s="43">
        <v>0.1</v>
      </c>
      <c r="S112" s="43">
        <v>0</v>
      </c>
      <c r="T112" s="43">
        <v>0</v>
      </c>
      <c r="U112" s="43">
        <v>0</v>
      </c>
    </row>
    <row r="113" spans="1:23" ht="21" customHeight="1">
      <c r="A113" s="3" t="s">
        <v>30</v>
      </c>
      <c r="B113" s="3" t="s">
        <v>32</v>
      </c>
      <c r="C113" s="43">
        <v>20</v>
      </c>
      <c r="D113" s="43">
        <v>1.3</v>
      </c>
      <c r="E113" s="43">
        <v>0.2</v>
      </c>
      <c r="F113" s="43">
        <v>6.7</v>
      </c>
      <c r="G113" s="43">
        <v>34.200000000000003</v>
      </c>
      <c r="H113" s="43">
        <v>0.04</v>
      </c>
      <c r="I113" s="43">
        <v>0.02</v>
      </c>
      <c r="J113" s="43">
        <v>0</v>
      </c>
      <c r="K113" s="43">
        <v>0</v>
      </c>
      <c r="L113" s="43">
        <v>0</v>
      </c>
      <c r="M113" s="43">
        <v>122</v>
      </c>
      <c r="N113" s="43">
        <v>49</v>
      </c>
      <c r="O113" s="43">
        <v>7</v>
      </c>
      <c r="P113" s="43">
        <v>9.4</v>
      </c>
      <c r="Q113" s="43">
        <v>31.6</v>
      </c>
      <c r="R113" s="43">
        <v>0.78</v>
      </c>
      <c r="S113" s="43">
        <v>0</v>
      </c>
      <c r="T113" s="43">
        <v>6.18</v>
      </c>
      <c r="U113" s="3">
        <v>0</v>
      </c>
    </row>
    <row r="114" spans="1:23" ht="21" customHeight="1">
      <c r="A114" s="7" t="s">
        <v>30</v>
      </c>
      <c r="B114" s="7" t="s">
        <v>90</v>
      </c>
      <c r="C114" s="43">
        <v>60</v>
      </c>
      <c r="D114" s="43">
        <v>4.68</v>
      </c>
      <c r="E114" s="43">
        <v>4.03</v>
      </c>
      <c r="F114" s="43">
        <v>30.46</v>
      </c>
      <c r="G114" s="43">
        <v>177</v>
      </c>
      <c r="H114" s="43">
        <v>0.05</v>
      </c>
      <c r="I114" s="43">
        <v>0.02</v>
      </c>
      <c r="J114" s="43">
        <v>19.12</v>
      </c>
      <c r="K114" s="43">
        <v>0.15</v>
      </c>
      <c r="L114" s="43">
        <v>0</v>
      </c>
      <c r="M114" s="43">
        <v>241</v>
      </c>
      <c r="N114" s="43">
        <v>50</v>
      </c>
      <c r="O114" s="43">
        <v>18</v>
      </c>
      <c r="P114" s="43">
        <v>6</v>
      </c>
      <c r="Q114" s="43">
        <v>41</v>
      </c>
      <c r="R114" s="43">
        <v>0.5</v>
      </c>
      <c r="S114" s="43">
        <v>33.36</v>
      </c>
      <c r="T114" s="43">
        <v>3.1</v>
      </c>
      <c r="U114" s="3">
        <v>11.03</v>
      </c>
    </row>
    <row r="115" spans="1:23" ht="21" customHeight="1">
      <c r="A115" s="3"/>
      <c r="B115" s="2" t="s">
        <v>96</v>
      </c>
      <c r="C115" s="2">
        <v>560</v>
      </c>
      <c r="D115" s="2">
        <f>SUM(D110:D114)</f>
        <v>27.29</v>
      </c>
      <c r="E115" s="2">
        <f t="shared" ref="E115:U115" si="13">SUM(E110:E114)</f>
        <v>18.509999999999998</v>
      </c>
      <c r="F115" s="2">
        <f t="shared" si="13"/>
        <v>92.62</v>
      </c>
      <c r="G115" s="2">
        <f t="shared" si="13"/>
        <v>650.9</v>
      </c>
      <c r="H115" s="2">
        <f t="shared" si="13"/>
        <v>0.2</v>
      </c>
      <c r="I115" s="2">
        <f t="shared" si="13"/>
        <v>0.14000000000000001</v>
      </c>
      <c r="J115" s="2">
        <f t="shared" si="13"/>
        <v>926.38</v>
      </c>
      <c r="K115" s="2">
        <f t="shared" si="13"/>
        <v>0.15</v>
      </c>
      <c r="L115" s="2">
        <f t="shared" si="13"/>
        <v>5.63</v>
      </c>
      <c r="M115" s="2">
        <f t="shared" si="13"/>
        <v>753.79</v>
      </c>
      <c r="N115" s="2">
        <f t="shared" si="13"/>
        <v>538.26</v>
      </c>
      <c r="O115" s="2">
        <f t="shared" si="13"/>
        <v>226.5</v>
      </c>
      <c r="P115" s="2">
        <f t="shared" si="13"/>
        <v>119.97</v>
      </c>
      <c r="Q115" s="2">
        <f t="shared" si="13"/>
        <v>291.98</v>
      </c>
      <c r="R115" s="2">
        <f t="shared" si="13"/>
        <v>3.74</v>
      </c>
      <c r="S115" s="2">
        <f t="shared" si="13"/>
        <v>84.699999999999989</v>
      </c>
      <c r="T115" s="2">
        <f t="shared" si="13"/>
        <v>30.970000000000002</v>
      </c>
      <c r="U115" s="2">
        <f t="shared" si="13"/>
        <v>162.5</v>
      </c>
    </row>
    <row r="116" spans="1:23" ht="21" customHeight="1">
      <c r="A116" s="3"/>
      <c r="B116" s="5" t="s">
        <v>33</v>
      </c>
      <c r="C116" s="5">
        <f>C115+C108</f>
        <v>1090</v>
      </c>
      <c r="D116" s="5">
        <f t="shared" ref="D116:U116" si="14">D115+D108</f>
        <v>45.489999999999995</v>
      </c>
      <c r="E116" s="5">
        <f t="shared" si="14"/>
        <v>26.72</v>
      </c>
      <c r="F116" s="5">
        <f t="shared" si="14"/>
        <v>159.11000000000001</v>
      </c>
      <c r="G116" s="5">
        <f t="shared" si="14"/>
        <v>1089.5</v>
      </c>
      <c r="H116" s="5">
        <f t="shared" si="14"/>
        <v>0.42000000000000004</v>
      </c>
      <c r="I116" s="5">
        <f t="shared" si="14"/>
        <v>0.47000000000000008</v>
      </c>
      <c r="J116" s="5">
        <f t="shared" si="14"/>
        <v>1006.13</v>
      </c>
      <c r="K116" s="5">
        <f t="shared" si="14"/>
        <v>1.03</v>
      </c>
      <c r="L116" s="5">
        <f t="shared" si="14"/>
        <v>6.51</v>
      </c>
      <c r="M116" s="5">
        <f t="shared" si="14"/>
        <v>1066.74</v>
      </c>
      <c r="N116" s="5">
        <f t="shared" si="14"/>
        <v>872.59</v>
      </c>
      <c r="O116" s="5">
        <f t="shared" si="14"/>
        <v>457.78</v>
      </c>
      <c r="P116" s="5">
        <f t="shared" si="14"/>
        <v>183.89</v>
      </c>
      <c r="Q116" s="5">
        <f t="shared" si="14"/>
        <v>606.46</v>
      </c>
      <c r="R116" s="5">
        <f t="shared" si="14"/>
        <v>7.61</v>
      </c>
      <c r="S116" s="5">
        <f t="shared" si="14"/>
        <v>105.03999999999999</v>
      </c>
      <c r="T116" s="5">
        <f t="shared" si="14"/>
        <v>51.44</v>
      </c>
      <c r="U116" s="5">
        <f t="shared" si="14"/>
        <v>225.65</v>
      </c>
    </row>
    <row r="117" spans="1:23" ht="21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  <c r="U117" s="15"/>
    </row>
    <row r="118" spans="1:23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  <c r="U118" s="15"/>
    </row>
    <row r="119" spans="1:23" ht="27.75" customHeight="1">
      <c r="A119" s="67" t="s">
        <v>157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46"/>
      <c r="W119" s="46"/>
    </row>
    <row r="120" spans="1:23" ht="32.25" customHeight="1">
      <c r="A120" s="58" t="s">
        <v>0</v>
      </c>
      <c r="B120" s="58" t="s">
        <v>73</v>
      </c>
      <c r="C120" s="59" t="s">
        <v>1</v>
      </c>
      <c r="D120" s="61" t="s">
        <v>74</v>
      </c>
      <c r="E120" s="62"/>
      <c r="F120" s="63"/>
      <c r="G120" s="64" t="s">
        <v>5</v>
      </c>
      <c r="H120" s="66" t="s">
        <v>71</v>
      </c>
      <c r="I120" s="66"/>
      <c r="J120" s="66"/>
      <c r="K120" s="66"/>
      <c r="L120" s="66"/>
      <c r="M120" s="66" t="s">
        <v>72</v>
      </c>
      <c r="N120" s="66"/>
      <c r="O120" s="66"/>
      <c r="P120" s="66"/>
      <c r="Q120" s="66"/>
      <c r="R120" s="66"/>
      <c r="S120" s="66"/>
      <c r="T120" s="66"/>
      <c r="U120" s="66"/>
      <c r="V120" s="46"/>
      <c r="W120" s="46"/>
    </row>
    <row r="121" spans="1:23" ht="30">
      <c r="A121" s="58"/>
      <c r="B121" s="58"/>
      <c r="C121" s="60"/>
      <c r="D121" s="47" t="s">
        <v>2</v>
      </c>
      <c r="E121" s="48" t="s">
        <v>3</v>
      </c>
      <c r="F121" s="48" t="s">
        <v>4</v>
      </c>
      <c r="G121" s="65"/>
      <c r="H121" s="49" t="s">
        <v>6</v>
      </c>
      <c r="I121" s="49" t="s">
        <v>7</v>
      </c>
      <c r="J121" s="49" t="s">
        <v>8</v>
      </c>
      <c r="K121" s="49" t="s">
        <v>9</v>
      </c>
      <c r="L121" s="49" t="s">
        <v>10</v>
      </c>
      <c r="M121" s="49" t="s">
        <v>11</v>
      </c>
      <c r="N121" s="49" t="s">
        <v>12</v>
      </c>
      <c r="O121" s="49" t="s">
        <v>13</v>
      </c>
      <c r="P121" s="49" t="s">
        <v>14</v>
      </c>
      <c r="Q121" s="49" t="s">
        <v>15</v>
      </c>
      <c r="R121" s="49" t="s">
        <v>16</v>
      </c>
      <c r="S121" s="49" t="s">
        <v>17</v>
      </c>
      <c r="T121" s="49" t="s">
        <v>18</v>
      </c>
      <c r="U121" s="49" t="s">
        <v>19</v>
      </c>
      <c r="V121" s="46"/>
      <c r="W121" s="46"/>
    </row>
    <row r="122" spans="1:23">
      <c r="A122" s="2"/>
      <c r="B122" s="2"/>
      <c r="C122" s="49" t="s">
        <v>20</v>
      </c>
      <c r="D122" s="49" t="s">
        <v>20</v>
      </c>
      <c r="E122" s="49" t="s">
        <v>20</v>
      </c>
      <c r="F122" s="49" t="s">
        <v>20</v>
      </c>
      <c r="G122" s="49" t="s">
        <v>21</v>
      </c>
      <c r="H122" s="49" t="s">
        <v>22</v>
      </c>
      <c r="I122" s="49" t="s">
        <v>22</v>
      </c>
      <c r="J122" s="49" t="s">
        <v>23</v>
      </c>
      <c r="K122" s="49" t="s">
        <v>24</v>
      </c>
      <c r="L122" s="49" t="s">
        <v>22</v>
      </c>
      <c r="M122" s="49" t="s">
        <v>22</v>
      </c>
      <c r="N122" s="49" t="s">
        <v>22</v>
      </c>
      <c r="O122" s="49" t="s">
        <v>22</v>
      </c>
      <c r="P122" s="49" t="s">
        <v>22</v>
      </c>
      <c r="Q122" s="49" t="s">
        <v>22</v>
      </c>
      <c r="R122" s="49" t="s">
        <v>22</v>
      </c>
      <c r="S122" s="49" t="s">
        <v>24</v>
      </c>
      <c r="T122" s="49" t="s">
        <v>24</v>
      </c>
      <c r="U122" s="49" t="s">
        <v>24</v>
      </c>
      <c r="V122" s="46"/>
      <c r="W122" s="46"/>
    </row>
    <row r="123" spans="1:23">
      <c r="A123" s="3"/>
      <c r="B123" s="4" t="s">
        <v>47</v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46"/>
      <c r="W123" s="46"/>
    </row>
    <row r="124" spans="1:23">
      <c r="A124" s="3"/>
      <c r="B124" s="2" t="s">
        <v>158</v>
      </c>
      <c r="C124" s="51" t="s">
        <v>82</v>
      </c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46"/>
      <c r="W124" s="46"/>
    </row>
    <row r="125" spans="1:23" ht="22.5" customHeight="1">
      <c r="A125" s="3" t="s">
        <v>48</v>
      </c>
      <c r="B125" s="3" t="s">
        <v>49</v>
      </c>
      <c r="C125" s="3">
        <v>60</v>
      </c>
      <c r="D125" s="43">
        <v>0.7</v>
      </c>
      <c r="E125" s="43">
        <v>5.4</v>
      </c>
      <c r="F125" s="43">
        <v>4</v>
      </c>
      <c r="G125" s="43">
        <v>67.099999999999994</v>
      </c>
      <c r="H125" s="3">
        <v>0.02</v>
      </c>
      <c r="I125" s="3">
        <v>0.02</v>
      </c>
      <c r="J125" s="3">
        <v>72.89</v>
      </c>
      <c r="K125" s="3">
        <v>0</v>
      </c>
      <c r="L125" s="3">
        <v>2.2599999999999998</v>
      </c>
      <c r="M125" s="3">
        <v>200.99</v>
      </c>
      <c r="N125" s="3">
        <v>127.85</v>
      </c>
      <c r="O125" s="3">
        <v>12.1</v>
      </c>
      <c r="P125" s="3">
        <v>9.66</v>
      </c>
      <c r="Q125" s="3">
        <v>21.4</v>
      </c>
      <c r="R125" s="3">
        <v>0.41</v>
      </c>
      <c r="S125" s="3">
        <v>7.86</v>
      </c>
      <c r="T125" s="3">
        <v>0.13</v>
      </c>
      <c r="U125" s="3">
        <v>11.85</v>
      </c>
      <c r="V125" s="46"/>
      <c r="W125" s="46"/>
    </row>
    <row r="126" spans="1:23" ht="24" customHeight="1">
      <c r="A126" s="40" t="s">
        <v>159</v>
      </c>
      <c r="B126" s="40" t="s">
        <v>160</v>
      </c>
      <c r="C126" s="42">
        <v>200</v>
      </c>
      <c r="D126" s="43">
        <v>10.55</v>
      </c>
      <c r="E126" s="43">
        <v>9.1</v>
      </c>
      <c r="F126" s="43">
        <v>38.21</v>
      </c>
      <c r="G126" s="43">
        <v>277</v>
      </c>
      <c r="H126" s="43">
        <v>0.08</v>
      </c>
      <c r="I126" s="43">
        <v>7.0000000000000007E-2</v>
      </c>
      <c r="J126" s="43">
        <v>44.88</v>
      </c>
      <c r="K126" s="43">
        <v>0.26</v>
      </c>
      <c r="L126" s="43">
        <v>0</v>
      </c>
      <c r="M126" s="43">
        <v>321</v>
      </c>
      <c r="N126" s="43">
        <v>77</v>
      </c>
      <c r="O126" s="43">
        <v>208</v>
      </c>
      <c r="P126" s="43">
        <v>14</v>
      </c>
      <c r="Q126" s="43">
        <v>133</v>
      </c>
      <c r="R126" s="43">
        <v>1</v>
      </c>
      <c r="S126" s="43">
        <v>27.56</v>
      </c>
      <c r="T126" s="43">
        <v>2.6</v>
      </c>
      <c r="U126" s="43">
        <v>13.82</v>
      </c>
      <c r="V126" s="46"/>
      <c r="W126" s="46"/>
    </row>
    <row r="127" spans="1:23" ht="24.75" customHeight="1">
      <c r="A127" s="43" t="s">
        <v>35</v>
      </c>
      <c r="B127" s="43" t="s">
        <v>50</v>
      </c>
      <c r="C127" s="43">
        <v>200</v>
      </c>
      <c r="D127" s="43">
        <v>3.9</v>
      </c>
      <c r="E127" s="43">
        <v>2.9</v>
      </c>
      <c r="F127" s="43">
        <v>11.2</v>
      </c>
      <c r="G127" s="43">
        <v>86</v>
      </c>
      <c r="H127" s="43">
        <v>0.03</v>
      </c>
      <c r="I127" s="43">
        <v>0.13</v>
      </c>
      <c r="J127" s="43">
        <v>13.29</v>
      </c>
      <c r="K127" s="43">
        <v>0</v>
      </c>
      <c r="L127" s="43">
        <v>0.52</v>
      </c>
      <c r="M127" s="43">
        <v>38.549999999999997</v>
      </c>
      <c r="N127" s="43">
        <v>183.98</v>
      </c>
      <c r="O127" s="43">
        <v>148.32</v>
      </c>
      <c r="P127" s="43">
        <v>30.67</v>
      </c>
      <c r="Q127" s="43">
        <v>106.79</v>
      </c>
      <c r="R127" s="43">
        <v>1.06</v>
      </c>
      <c r="S127" s="43">
        <v>9</v>
      </c>
      <c r="T127" s="43">
        <v>1.76</v>
      </c>
      <c r="U127" s="43">
        <v>20</v>
      </c>
      <c r="V127" s="46"/>
      <c r="W127" s="46"/>
    </row>
    <row r="128" spans="1:23" ht="21" customHeight="1">
      <c r="A128" s="3" t="s">
        <v>30</v>
      </c>
      <c r="B128" s="3" t="s">
        <v>32</v>
      </c>
      <c r="C128" s="43">
        <v>20</v>
      </c>
      <c r="D128" s="43">
        <v>1.3</v>
      </c>
      <c r="E128" s="43">
        <v>0.2</v>
      </c>
      <c r="F128" s="43">
        <v>6.7</v>
      </c>
      <c r="G128" s="43">
        <v>34.200000000000003</v>
      </c>
      <c r="H128" s="43">
        <v>0.04</v>
      </c>
      <c r="I128" s="43">
        <v>0.02</v>
      </c>
      <c r="J128" s="43">
        <v>0</v>
      </c>
      <c r="K128" s="43">
        <v>0</v>
      </c>
      <c r="L128" s="43">
        <v>0</v>
      </c>
      <c r="M128" s="43">
        <v>122</v>
      </c>
      <c r="N128" s="43">
        <v>49</v>
      </c>
      <c r="O128" s="43">
        <v>7</v>
      </c>
      <c r="P128" s="43">
        <v>9.4</v>
      </c>
      <c r="Q128" s="43">
        <v>31.6</v>
      </c>
      <c r="R128" s="43">
        <v>0.78</v>
      </c>
      <c r="S128" s="43">
        <v>0</v>
      </c>
      <c r="T128" s="43">
        <v>6.18</v>
      </c>
      <c r="U128" s="43">
        <v>0</v>
      </c>
      <c r="V128" s="46"/>
      <c r="W128" s="46"/>
    </row>
    <row r="129" spans="1:23" ht="21" customHeight="1">
      <c r="A129" s="7" t="s">
        <v>30</v>
      </c>
      <c r="B129" s="3" t="s">
        <v>31</v>
      </c>
      <c r="C129" s="43">
        <v>20</v>
      </c>
      <c r="D129" s="43">
        <v>1.52</v>
      </c>
      <c r="E129" s="43">
        <v>0.16</v>
      </c>
      <c r="F129" s="43">
        <v>9.84</v>
      </c>
      <c r="G129" s="43">
        <v>46.9</v>
      </c>
      <c r="H129" s="43">
        <v>0.02</v>
      </c>
      <c r="I129" s="43">
        <v>0.01</v>
      </c>
      <c r="J129" s="43">
        <v>0</v>
      </c>
      <c r="K129" s="43">
        <v>0</v>
      </c>
      <c r="L129" s="43">
        <v>0</v>
      </c>
      <c r="M129" s="43">
        <v>100</v>
      </c>
      <c r="N129" s="43">
        <v>19</v>
      </c>
      <c r="O129" s="43">
        <v>4</v>
      </c>
      <c r="P129" s="43">
        <v>3</v>
      </c>
      <c r="Q129" s="43">
        <v>13</v>
      </c>
      <c r="R129" s="43">
        <v>0.2</v>
      </c>
      <c r="S129" s="43">
        <v>0.64</v>
      </c>
      <c r="T129" s="43">
        <v>1.2</v>
      </c>
      <c r="U129" s="43">
        <v>2.9</v>
      </c>
      <c r="V129" s="46"/>
      <c r="W129" s="46"/>
    </row>
    <row r="130" spans="1:23" ht="21" customHeight="1">
      <c r="A130" s="40" t="s">
        <v>30</v>
      </c>
      <c r="B130" s="40" t="s">
        <v>161</v>
      </c>
      <c r="C130" s="43">
        <v>10</v>
      </c>
      <c r="D130" s="43">
        <v>1.0900000000000001</v>
      </c>
      <c r="E130" s="43">
        <v>0.13</v>
      </c>
      <c r="F130" s="43">
        <v>6.88</v>
      </c>
      <c r="G130" s="43">
        <v>33.1</v>
      </c>
      <c r="H130" s="43">
        <v>0.02</v>
      </c>
      <c r="I130" s="43">
        <v>0.01</v>
      </c>
      <c r="J130" s="43">
        <v>0</v>
      </c>
      <c r="K130" s="43">
        <v>0</v>
      </c>
      <c r="L130" s="43">
        <v>0</v>
      </c>
      <c r="M130" s="43">
        <v>46</v>
      </c>
      <c r="N130" s="43">
        <v>15</v>
      </c>
      <c r="O130" s="43">
        <v>3</v>
      </c>
      <c r="P130" s="43">
        <v>4</v>
      </c>
      <c r="Q130" s="43">
        <v>11</v>
      </c>
      <c r="R130" s="43">
        <v>0.3</v>
      </c>
      <c r="S130" s="43">
        <v>0</v>
      </c>
      <c r="T130" s="43">
        <v>0</v>
      </c>
      <c r="U130" s="43">
        <v>0</v>
      </c>
      <c r="V130" s="46"/>
      <c r="W130" s="46"/>
    </row>
    <row r="131" spans="1:23" ht="21" customHeight="1">
      <c r="A131" s="3"/>
      <c r="B131" s="2" t="s">
        <v>162</v>
      </c>
      <c r="C131" s="50">
        <f>SUM(C125:C130)</f>
        <v>510</v>
      </c>
      <c r="D131" s="50">
        <f t="shared" ref="D131:U131" si="15">SUM(D125:D130)</f>
        <v>19.059999999999999</v>
      </c>
      <c r="E131" s="50">
        <f t="shared" si="15"/>
        <v>17.889999999999997</v>
      </c>
      <c r="F131" s="50">
        <f t="shared" si="15"/>
        <v>76.83</v>
      </c>
      <c r="G131" s="50">
        <f t="shared" si="15"/>
        <v>544.29999999999995</v>
      </c>
      <c r="H131" s="50">
        <f t="shared" si="15"/>
        <v>0.21</v>
      </c>
      <c r="I131" s="50">
        <f t="shared" si="15"/>
        <v>0.26</v>
      </c>
      <c r="J131" s="50">
        <f t="shared" si="15"/>
        <v>131.06</v>
      </c>
      <c r="K131" s="50">
        <f t="shared" si="15"/>
        <v>0.26</v>
      </c>
      <c r="L131" s="50">
        <f t="shared" si="15"/>
        <v>2.78</v>
      </c>
      <c r="M131" s="50">
        <f t="shared" si="15"/>
        <v>828.54</v>
      </c>
      <c r="N131" s="50">
        <f t="shared" si="15"/>
        <v>471.83</v>
      </c>
      <c r="O131" s="50">
        <f t="shared" si="15"/>
        <v>382.41999999999996</v>
      </c>
      <c r="P131" s="50">
        <f t="shared" si="15"/>
        <v>70.72999999999999</v>
      </c>
      <c r="Q131" s="50">
        <f t="shared" si="15"/>
        <v>316.79000000000002</v>
      </c>
      <c r="R131" s="50">
        <f t="shared" si="15"/>
        <v>3.75</v>
      </c>
      <c r="S131" s="50">
        <f t="shared" si="15"/>
        <v>45.06</v>
      </c>
      <c r="T131" s="50">
        <f t="shared" si="15"/>
        <v>11.87</v>
      </c>
      <c r="U131" s="50">
        <f t="shared" si="15"/>
        <v>48.57</v>
      </c>
      <c r="V131" s="46"/>
      <c r="W131" s="46"/>
    </row>
    <row r="132" spans="1:23" ht="21" customHeight="1">
      <c r="A132" s="3"/>
      <c r="B132" s="5" t="s">
        <v>33</v>
      </c>
      <c r="C132" s="52">
        <f>C131</f>
        <v>510</v>
      </c>
      <c r="D132" s="52">
        <f>D131</f>
        <v>19.059999999999999</v>
      </c>
      <c r="E132" s="52">
        <f t="shared" ref="E132:U132" si="16">E131</f>
        <v>17.889999999999997</v>
      </c>
      <c r="F132" s="52">
        <f t="shared" si="16"/>
        <v>76.83</v>
      </c>
      <c r="G132" s="52">
        <f t="shared" si="16"/>
        <v>544.29999999999995</v>
      </c>
      <c r="H132" s="52">
        <f t="shared" si="16"/>
        <v>0.21</v>
      </c>
      <c r="I132" s="52">
        <f t="shared" si="16"/>
        <v>0.26</v>
      </c>
      <c r="J132" s="52">
        <f t="shared" si="16"/>
        <v>131.06</v>
      </c>
      <c r="K132" s="52">
        <f t="shared" si="16"/>
        <v>0.26</v>
      </c>
      <c r="L132" s="52">
        <f t="shared" si="16"/>
        <v>2.78</v>
      </c>
      <c r="M132" s="52">
        <f t="shared" si="16"/>
        <v>828.54</v>
      </c>
      <c r="N132" s="52">
        <f t="shared" si="16"/>
        <v>471.83</v>
      </c>
      <c r="O132" s="52">
        <f t="shared" si="16"/>
        <v>382.41999999999996</v>
      </c>
      <c r="P132" s="52">
        <f t="shared" si="16"/>
        <v>70.72999999999999</v>
      </c>
      <c r="Q132" s="52">
        <f t="shared" si="16"/>
        <v>316.79000000000002</v>
      </c>
      <c r="R132" s="52">
        <f t="shared" si="16"/>
        <v>3.75</v>
      </c>
      <c r="S132" s="52">
        <f t="shared" si="16"/>
        <v>45.06</v>
      </c>
      <c r="T132" s="52">
        <f t="shared" si="16"/>
        <v>11.87</v>
      </c>
      <c r="U132" s="52">
        <f t="shared" si="16"/>
        <v>48.57</v>
      </c>
      <c r="V132" s="46"/>
      <c r="W132" s="46"/>
    </row>
    <row r="133" spans="1:23" ht="21" customHeight="1">
      <c r="A133" s="53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46"/>
      <c r="W133" s="46"/>
    </row>
    <row r="134" spans="1:23" ht="21" customHeight="1">
      <c r="A134" s="53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46"/>
      <c r="W134" s="46"/>
    </row>
    <row r="135" spans="1:23" ht="27.75" customHeight="1">
      <c r="A135" s="67" t="s">
        <v>66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</row>
    <row r="136" spans="1:23" ht="32.25" customHeight="1">
      <c r="A136" s="58" t="s">
        <v>0</v>
      </c>
      <c r="B136" s="58" t="s">
        <v>73</v>
      </c>
      <c r="C136" s="78" t="s">
        <v>1</v>
      </c>
      <c r="D136" s="80" t="s">
        <v>74</v>
      </c>
      <c r="E136" s="81"/>
      <c r="F136" s="82"/>
      <c r="G136" s="83" t="s">
        <v>5</v>
      </c>
      <c r="H136" s="85" t="s">
        <v>71</v>
      </c>
      <c r="I136" s="85"/>
      <c r="J136" s="85"/>
      <c r="K136" s="85"/>
      <c r="L136" s="85"/>
      <c r="M136" s="85" t="s">
        <v>72</v>
      </c>
      <c r="N136" s="85"/>
      <c r="O136" s="85"/>
      <c r="P136" s="85"/>
      <c r="Q136" s="85"/>
      <c r="R136" s="85"/>
      <c r="S136" s="85"/>
      <c r="T136" s="85"/>
      <c r="U136" s="85"/>
    </row>
    <row r="137" spans="1:23" ht="30">
      <c r="A137" s="58"/>
      <c r="B137" s="58"/>
      <c r="C137" s="79"/>
      <c r="D137" s="22" t="s">
        <v>2</v>
      </c>
      <c r="E137" s="23" t="s">
        <v>3</v>
      </c>
      <c r="F137" s="23" t="s">
        <v>4</v>
      </c>
      <c r="G137" s="84"/>
      <c r="H137" s="28" t="s">
        <v>6</v>
      </c>
      <c r="I137" s="28" t="s">
        <v>7</v>
      </c>
      <c r="J137" s="28" t="s">
        <v>8</v>
      </c>
      <c r="K137" s="28" t="s">
        <v>9</v>
      </c>
      <c r="L137" s="28" t="s">
        <v>10</v>
      </c>
      <c r="M137" s="28" t="s">
        <v>11</v>
      </c>
      <c r="N137" s="28" t="s">
        <v>12</v>
      </c>
      <c r="O137" s="28" t="s">
        <v>13</v>
      </c>
      <c r="P137" s="28" t="s">
        <v>14</v>
      </c>
      <c r="Q137" s="28" t="s">
        <v>15</v>
      </c>
      <c r="R137" s="28" t="s">
        <v>16</v>
      </c>
      <c r="S137" s="28" t="s">
        <v>17</v>
      </c>
      <c r="T137" s="28" t="s">
        <v>18</v>
      </c>
      <c r="U137" s="28" t="s">
        <v>19</v>
      </c>
    </row>
    <row r="138" spans="1:23">
      <c r="A138" s="2"/>
      <c r="B138" s="2"/>
      <c r="C138" s="28" t="s">
        <v>20</v>
      </c>
      <c r="D138" s="28" t="s">
        <v>20</v>
      </c>
      <c r="E138" s="28" t="s">
        <v>20</v>
      </c>
      <c r="F138" s="28" t="s">
        <v>20</v>
      </c>
      <c r="G138" s="28" t="s">
        <v>21</v>
      </c>
      <c r="H138" s="28" t="s">
        <v>22</v>
      </c>
      <c r="I138" s="28" t="s">
        <v>22</v>
      </c>
      <c r="J138" s="28" t="s">
        <v>23</v>
      </c>
      <c r="K138" s="28" t="s">
        <v>24</v>
      </c>
      <c r="L138" s="28" t="s">
        <v>22</v>
      </c>
      <c r="M138" s="28" t="s">
        <v>22</v>
      </c>
      <c r="N138" s="28" t="s">
        <v>22</v>
      </c>
      <c r="O138" s="28" t="s">
        <v>22</v>
      </c>
      <c r="P138" s="28" t="s">
        <v>22</v>
      </c>
      <c r="Q138" s="28" t="s">
        <v>22</v>
      </c>
      <c r="R138" s="28" t="s">
        <v>22</v>
      </c>
      <c r="S138" s="28" t="s">
        <v>24</v>
      </c>
      <c r="T138" s="28" t="s">
        <v>24</v>
      </c>
      <c r="U138" s="28" t="s">
        <v>24</v>
      </c>
    </row>
    <row r="139" spans="1:23">
      <c r="A139" s="3"/>
      <c r="B139" s="4" t="s">
        <v>51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3">
      <c r="A140" s="3"/>
      <c r="B140" s="2" t="s">
        <v>91</v>
      </c>
      <c r="C140" s="6" t="s">
        <v>82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3" ht="33.75" customHeight="1">
      <c r="A141" s="7" t="s">
        <v>101</v>
      </c>
      <c r="B141" s="17" t="s">
        <v>102</v>
      </c>
      <c r="C141" s="35">
        <v>100</v>
      </c>
      <c r="D141" s="7">
        <v>2.4</v>
      </c>
      <c r="E141" s="7">
        <v>7.2</v>
      </c>
      <c r="F141" s="7">
        <v>8.9</v>
      </c>
      <c r="G141" s="7">
        <v>110.4</v>
      </c>
      <c r="H141" s="7">
        <v>0.1</v>
      </c>
      <c r="I141" s="7">
        <v>0</v>
      </c>
      <c r="J141" s="7">
        <v>0.6</v>
      </c>
      <c r="K141" s="7">
        <v>0</v>
      </c>
      <c r="L141" s="7">
        <v>5.6</v>
      </c>
      <c r="M141" s="7">
        <v>0</v>
      </c>
      <c r="N141" s="7">
        <v>0</v>
      </c>
      <c r="O141" s="7">
        <v>25</v>
      </c>
      <c r="P141" s="7">
        <v>21.9</v>
      </c>
      <c r="Q141" s="7">
        <v>55.7</v>
      </c>
      <c r="R141" s="7">
        <v>1</v>
      </c>
      <c r="S141" s="7">
        <v>0</v>
      </c>
      <c r="T141" s="7">
        <v>0</v>
      </c>
      <c r="U141" s="7">
        <v>0</v>
      </c>
    </row>
    <row r="142" spans="1:23" ht="21" customHeight="1">
      <c r="A142" s="7" t="s">
        <v>148</v>
      </c>
      <c r="B142" s="7" t="s">
        <v>149</v>
      </c>
      <c r="C142" s="26" t="s">
        <v>150</v>
      </c>
      <c r="D142" s="3">
        <v>10.9</v>
      </c>
      <c r="E142" s="3">
        <v>12.2</v>
      </c>
      <c r="F142" s="3">
        <v>36.200000000000003</v>
      </c>
      <c r="G142" s="3">
        <v>290.60000000000002</v>
      </c>
      <c r="H142" s="3">
        <v>0.2</v>
      </c>
      <c r="I142" s="3">
        <v>0</v>
      </c>
      <c r="J142" s="3">
        <v>0.1</v>
      </c>
      <c r="K142" s="3">
        <v>0</v>
      </c>
      <c r="L142" s="3">
        <v>0</v>
      </c>
      <c r="M142" s="3">
        <v>0</v>
      </c>
      <c r="N142" s="3">
        <v>0</v>
      </c>
      <c r="O142" s="3">
        <v>30.8</v>
      </c>
      <c r="P142" s="3">
        <v>16</v>
      </c>
      <c r="Q142" s="3">
        <v>88.5</v>
      </c>
      <c r="R142" s="3">
        <v>1.8</v>
      </c>
      <c r="S142" s="3">
        <v>0</v>
      </c>
      <c r="T142" s="3">
        <v>0</v>
      </c>
      <c r="U142" s="3">
        <v>0</v>
      </c>
    </row>
    <row r="143" spans="1:23" ht="21" customHeight="1">
      <c r="A143" s="43" t="s">
        <v>45</v>
      </c>
      <c r="B143" s="40" t="s">
        <v>131</v>
      </c>
      <c r="C143" s="43">
        <v>200</v>
      </c>
      <c r="D143" s="43">
        <v>0.2</v>
      </c>
      <c r="E143" s="43">
        <v>0</v>
      </c>
      <c r="F143" s="43">
        <v>6.4</v>
      </c>
      <c r="G143" s="43">
        <v>26.8</v>
      </c>
      <c r="H143" s="43">
        <v>0</v>
      </c>
      <c r="I143" s="43">
        <v>0.01</v>
      </c>
      <c r="J143" s="43">
        <v>0.3</v>
      </c>
      <c r="K143" s="43">
        <v>0</v>
      </c>
      <c r="L143" s="43">
        <v>0.04</v>
      </c>
      <c r="M143" s="43">
        <v>0.68</v>
      </c>
      <c r="N143" s="43">
        <v>20.76</v>
      </c>
      <c r="O143" s="43">
        <v>66.08</v>
      </c>
      <c r="P143" s="43">
        <v>3.83</v>
      </c>
      <c r="Q143" s="43">
        <v>7.18</v>
      </c>
      <c r="R143" s="43">
        <v>0.73</v>
      </c>
      <c r="S143" s="43">
        <v>0</v>
      </c>
      <c r="T143" s="43">
        <v>0</v>
      </c>
      <c r="U143" s="43">
        <v>0</v>
      </c>
    </row>
    <row r="144" spans="1:23" ht="21" customHeight="1">
      <c r="A144" s="7" t="s">
        <v>30</v>
      </c>
      <c r="B144" s="3" t="s">
        <v>31</v>
      </c>
      <c r="C144" s="3">
        <v>20</v>
      </c>
      <c r="D144" s="3">
        <v>1.52</v>
      </c>
      <c r="E144" s="3">
        <v>0.16</v>
      </c>
      <c r="F144" s="3">
        <v>9.84</v>
      </c>
      <c r="G144" s="3">
        <v>46.9</v>
      </c>
      <c r="H144" s="3">
        <v>0.02</v>
      </c>
      <c r="I144" s="3">
        <v>0.01</v>
      </c>
      <c r="J144" s="3">
        <v>0</v>
      </c>
      <c r="K144" s="3">
        <v>0</v>
      </c>
      <c r="L144" s="3">
        <v>0</v>
      </c>
      <c r="M144" s="3">
        <v>100</v>
      </c>
      <c r="N144" s="3">
        <v>19</v>
      </c>
      <c r="O144" s="3">
        <v>4</v>
      </c>
      <c r="P144" s="3">
        <v>3</v>
      </c>
      <c r="Q144" s="3">
        <v>13</v>
      </c>
      <c r="R144" s="3">
        <v>0.2</v>
      </c>
      <c r="S144" s="3">
        <v>0.64</v>
      </c>
      <c r="T144" s="3">
        <v>1.2</v>
      </c>
      <c r="U144" s="3">
        <v>2.9</v>
      </c>
    </row>
    <row r="145" spans="1:21" ht="21" customHeight="1">
      <c r="A145" s="3" t="s">
        <v>30</v>
      </c>
      <c r="B145" s="3" t="s">
        <v>32</v>
      </c>
      <c r="C145" s="3">
        <v>20</v>
      </c>
      <c r="D145" s="3">
        <v>1.3</v>
      </c>
      <c r="E145" s="3">
        <v>0.2</v>
      </c>
      <c r="F145" s="3">
        <v>6.7</v>
      </c>
      <c r="G145" s="3">
        <v>34.200000000000003</v>
      </c>
      <c r="H145" s="3">
        <v>0.04</v>
      </c>
      <c r="I145" s="3">
        <v>0.02</v>
      </c>
      <c r="J145" s="3">
        <v>0</v>
      </c>
      <c r="K145" s="3">
        <v>0</v>
      </c>
      <c r="L145" s="3">
        <v>0</v>
      </c>
      <c r="M145" s="3">
        <v>122</v>
      </c>
      <c r="N145" s="3">
        <v>49</v>
      </c>
      <c r="O145" s="3">
        <v>7</v>
      </c>
      <c r="P145" s="3">
        <v>9.4</v>
      </c>
      <c r="Q145" s="3">
        <v>31.6</v>
      </c>
      <c r="R145" s="3">
        <v>0.78</v>
      </c>
      <c r="S145" s="3">
        <v>0</v>
      </c>
      <c r="T145" s="3">
        <v>6.18</v>
      </c>
      <c r="U145" s="3">
        <v>0</v>
      </c>
    </row>
    <row r="146" spans="1:21" ht="21" customHeight="1">
      <c r="A146" s="3"/>
      <c r="B146" s="2" t="s">
        <v>95</v>
      </c>
      <c r="C146" s="2">
        <v>567</v>
      </c>
      <c r="D146" s="2">
        <f>SUM(D141:D145)</f>
        <v>16.32</v>
      </c>
      <c r="E146" s="2">
        <f t="shared" ref="E146:U146" si="17">SUM(E141:E145)</f>
        <v>19.759999999999998</v>
      </c>
      <c r="F146" s="2">
        <f t="shared" si="17"/>
        <v>68.040000000000006</v>
      </c>
      <c r="G146" s="2">
        <f t="shared" si="17"/>
        <v>508.9</v>
      </c>
      <c r="H146" s="2">
        <f t="shared" si="17"/>
        <v>0.36000000000000004</v>
      </c>
      <c r="I146" s="2">
        <f t="shared" si="17"/>
        <v>0.04</v>
      </c>
      <c r="J146" s="2">
        <f t="shared" si="17"/>
        <v>1</v>
      </c>
      <c r="K146" s="2">
        <f t="shared" si="17"/>
        <v>0</v>
      </c>
      <c r="L146" s="2">
        <f t="shared" si="17"/>
        <v>5.64</v>
      </c>
      <c r="M146" s="2">
        <f t="shared" si="17"/>
        <v>222.68</v>
      </c>
      <c r="N146" s="2">
        <f t="shared" si="17"/>
        <v>88.76</v>
      </c>
      <c r="O146" s="2">
        <f t="shared" si="17"/>
        <v>132.88</v>
      </c>
      <c r="P146" s="2">
        <f t="shared" si="17"/>
        <v>54.129999999999995</v>
      </c>
      <c r="Q146" s="2">
        <f t="shared" si="17"/>
        <v>195.98</v>
      </c>
      <c r="R146" s="2">
        <f t="shared" si="17"/>
        <v>4.51</v>
      </c>
      <c r="S146" s="2">
        <f t="shared" si="17"/>
        <v>0.64</v>
      </c>
      <c r="T146" s="2">
        <f t="shared" si="17"/>
        <v>7.38</v>
      </c>
      <c r="U146" s="2">
        <f t="shared" si="17"/>
        <v>2.9</v>
      </c>
    </row>
    <row r="147" spans="1:21">
      <c r="A147" s="3"/>
      <c r="B147" s="2" t="s">
        <v>92</v>
      </c>
      <c r="C147" s="6" t="s">
        <v>82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3" customHeight="1">
      <c r="A148" s="7" t="s">
        <v>121</v>
      </c>
      <c r="B148" s="17" t="s">
        <v>122</v>
      </c>
      <c r="C148" s="3">
        <v>60</v>
      </c>
      <c r="D148" s="43">
        <v>0.5</v>
      </c>
      <c r="E148" s="43">
        <v>6.1</v>
      </c>
      <c r="F148" s="43">
        <v>4.3</v>
      </c>
      <c r="G148" s="43">
        <v>74.3</v>
      </c>
      <c r="H148" s="3">
        <v>0.03</v>
      </c>
      <c r="I148" s="3">
        <v>0.03</v>
      </c>
      <c r="J148" s="3">
        <v>732.9</v>
      </c>
      <c r="K148" s="3">
        <v>0</v>
      </c>
      <c r="L148" s="3">
        <v>3.63</v>
      </c>
      <c r="M148" s="3">
        <v>89.79</v>
      </c>
      <c r="N148" s="3">
        <v>123.26</v>
      </c>
      <c r="O148" s="3">
        <v>13.5</v>
      </c>
      <c r="P148" s="3">
        <v>15.57</v>
      </c>
      <c r="Q148" s="3">
        <v>22.38</v>
      </c>
      <c r="R148" s="3">
        <v>0.66</v>
      </c>
      <c r="S148" s="3">
        <v>10.19</v>
      </c>
      <c r="T148" s="3">
        <v>0.09</v>
      </c>
      <c r="U148" s="3">
        <v>21.57</v>
      </c>
    </row>
    <row r="149" spans="1:21" ht="21.75" customHeight="1">
      <c r="A149" s="45">
        <v>62</v>
      </c>
      <c r="B149" s="7" t="s">
        <v>86</v>
      </c>
      <c r="C149" s="43">
        <v>250</v>
      </c>
      <c r="D149" s="43">
        <v>13.1</v>
      </c>
      <c r="E149" s="43">
        <v>7.3</v>
      </c>
      <c r="F149" s="43">
        <v>20.100000000000001</v>
      </c>
      <c r="G149" s="43">
        <v>180</v>
      </c>
      <c r="H149" s="43">
        <v>0.1</v>
      </c>
      <c r="I149" s="43">
        <v>0</v>
      </c>
      <c r="J149" s="43">
        <v>0.3</v>
      </c>
      <c r="K149" s="43">
        <v>0</v>
      </c>
      <c r="L149" s="43">
        <v>12</v>
      </c>
      <c r="M149" s="43">
        <v>0</v>
      </c>
      <c r="N149" s="43">
        <v>0</v>
      </c>
      <c r="O149" s="43">
        <v>55</v>
      </c>
      <c r="P149" s="43">
        <v>33.4</v>
      </c>
      <c r="Q149" s="43">
        <v>72.400000000000006</v>
      </c>
      <c r="R149" s="43">
        <v>1.6</v>
      </c>
      <c r="S149" s="43">
        <v>0</v>
      </c>
      <c r="T149" s="43">
        <v>0</v>
      </c>
      <c r="U149" s="3">
        <v>0</v>
      </c>
    </row>
    <row r="150" spans="1:21" ht="21" customHeight="1">
      <c r="A150" s="40" t="s">
        <v>127</v>
      </c>
      <c r="B150" s="40" t="s">
        <v>128</v>
      </c>
      <c r="C150" s="40" t="s">
        <v>167</v>
      </c>
      <c r="D150" s="43">
        <v>0.2</v>
      </c>
      <c r="E150" s="43">
        <v>0</v>
      </c>
      <c r="F150" s="43">
        <v>8.1999999999999993</v>
      </c>
      <c r="G150" s="43">
        <v>34.1</v>
      </c>
      <c r="H150" s="43">
        <v>0</v>
      </c>
      <c r="I150" s="43">
        <v>0</v>
      </c>
      <c r="J150" s="43">
        <v>0</v>
      </c>
      <c r="K150" s="43">
        <v>0</v>
      </c>
      <c r="L150" s="43">
        <v>0.4</v>
      </c>
      <c r="M150" s="43">
        <v>0</v>
      </c>
      <c r="N150" s="43">
        <v>0</v>
      </c>
      <c r="O150" s="43">
        <v>14.1</v>
      </c>
      <c r="P150" s="43">
        <v>6.5</v>
      </c>
      <c r="Q150" s="43">
        <v>8.4</v>
      </c>
      <c r="R150" s="43">
        <v>0.9</v>
      </c>
      <c r="S150" s="43">
        <v>0</v>
      </c>
      <c r="T150" s="43">
        <v>0</v>
      </c>
      <c r="U150" s="43">
        <v>0</v>
      </c>
    </row>
    <row r="151" spans="1:21" ht="30" customHeight="1">
      <c r="A151" s="7" t="s">
        <v>30</v>
      </c>
      <c r="B151" s="7" t="s">
        <v>90</v>
      </c>
      <c r="C151" s="43">
        <v>60</v>
      </c>
      <c r="D151" s="43">
        <v>4.68</v>
      </c>
      <c r="E151" s="43">
        <v>4.03</v>
      </c>
      <c r="F151" s="43">
        <v>30.46</v>
      </c>
      <c r="G151" s="43">
        <v>177</v>
      </c>
      <c r="H151" s="43">
        <v>0.05</v>
      </c>
      <c r="I151" s="43">
        <v>0.02</v>
      </c>
      <c r="J151" s="43">
        <v>19.12</v>
      </c>
      <c r="K151" s="43">
        <v>0.15</v>
      </c>
      <c r="L151" s="43">
        <v>0</v>
      </c>
      <c r="M151" s="43">
        <v>241</v>
      </c>
      <c r="N151" s="43">
        <v>50</v>
      </c>
      <c r="O151" s="43">
        <v>18</v>
      </c>
      <c r="P151" s="43">
        <v>6</v>
      </c>
      <c r="Q151" s="43">
        <v>41</v>
      </c>
      <c r="R151" s="43">
        <v>0.5</v>
      </c>
      <c r="S151" s="43">
        <v>33.36</v>
      </c>
      <c r="T151" s="43">
        <v>3.1</v>
      </c>
      <c r="U151" s="3">
        <v>11.03</v>
      </c>
    </row>
    <row r="152" spans="1:21" ht="21" customHeight="1">
      <c r="A152" s="3" t="s">
        <v>30</v>
      </c>
      <c r="B152" s="3" t="s">
        <v>32</v>
      </c>
      <c r="C152" s="43">
        <v>20</v>
      </c>
      <c r="D152" s="43">
        <v>1.3</v>
      </c>
      <c r="E152" s="43">
        <v>0.2</v>
      </c>
      <c r="F152" s="43">
        <v>6.7</v>
      </c>
      <c r="G152" s="43">
        <v>34.200000000000003</v>
      </c>
      <c r="H152" s="43">
        <v>0.04</v>
      </c>
      <c r="I152" s="43">
        <v>0.02</v>
      </c>
      <c r="J152" s="43">
        <v>0</v>
      </c>
      <c r="K152" s="43">
        <v>0</v>
      </c>
      <c r="L152" s="43">
        <v>0</v>
      </c>
      <c r="M152" s="43">
        <v>122</v>
      </c>
      <c r="N152" s="43">
        <v>49</v>
      </c>
      <c r="O152" s="43">
        <v>7</v>
      </c>
      <c r="P152" s="43">
        <v>9.4</v>
      </c>
      <c r="Q152" s="43">
        <v>31.6</v>
      </c>
      <c r="R152" s="43">
        <v>0.78</v>
      </c>
      <c r="S152" s="43">
        <v>0</v>
      </c>
      <c r="T152" s="43">
        <v>6.18</v>
      </c>
      <c r="U152" s="3">
        <v>0</v>
      </c>
    </row>
    <row r="153" spans="1:21" ht="21" customHeight="1">
      <c r="A153" s="3"/>
      <c r="B153" s="2" t="s">
        <v>96</v>
      </c>
      <c r="C153" s="2">
        <v>607</v>
      </c>
      <c r="D153" s="2">
        <f t="shared" ref="D153:U153" si="18">SUM(D148:D152)</f>
        <v>19.779999999999998</v>
      </c>
      <c r="E153" s="2">
        <f t="shared" si="18"/>
        <v>17.63</v>
      </c>
      <c r="F153" s="2">
        <f t="shared" si="18"/>
        <v>69.760000000000005</v>
      </c>
      <c r="G153" s="2">
        <f t="shared" si="18"/>
        <v>499.6</v>
      </c>
      <c r="H153" s="2">
        <f t="shared" si="18"/>
        <v>0.22</v>
      </c>
      <c r="I153" s="2">
        <f t="shared" si="18"/>
        <v>7.0000000000000007E-2</v>
      </c>
      <c r="J153" s="2">
        <f t="shared" si="18"/>
        <v>752.31999999999994</v>
      </c>
      <c r="K153" s="2">
        <f t="shared" si="18"/>
        <v>0.15</v>
      </c>
      <c r="L153" s="2">
        <f t="shared" si="18"/>
        <v>16.029999999999998</v>
      </c>
      <c r="M153" s="2">
        <f t="shared" si="18"/>
        <v>452.79</v>
      </c>
      <c r="N153" s="2">
        <f t="shared" si="18"/>
        <v>222.26</v>
      </c>
      <c r="O153" s="2">
        <f t="shared" si="18"/>
        <v>107.6</v>
      </c>
      <c r="P153" s="2">
        <f t="shared" si="18"/>
        <v>70.87</v>
      </c>
      <c r="Q153" s="2">
        <f t="shared" si="18"/>
        <v>175.78</v>
      </c>
      <c r="R153" s="2">
        <f t="shared" si="18"/>
        <v>4.4400000000000004</v>
      </c>
      <c r="S153" s="2">
        <f t="shared" si="18"/>
        <v>43.55</v>
      </c>
      <c r="T153" s="2">
        <f t="shared" si="18"/>
        <v>9.3699999999999992</v>
      </c>
      <c r="U153" s="2">
        <f t="shared" si="18"/>
        <v>32.6</v>
      </c>
    </row>
    <row r="154" spans="1:21" ht="21" customHeight="1">
      <c r="A154" s="3"/>
      <c r="B154" s="5" t="s">
        <v>33</v>
      </c>
      <c r="C154" s="5">
        <f>C153+C146</f>
        <v>1174</v>
      </c>
      <c r="D154" s="5">
        <f t="shared" ref="D154:U154" si="19">D153+D146</f>
        <v>36.099999999999994</v>
      </c>
      <c r="E154" s="5">
        <f t="shared" si="19"/>
        <v>37.39</v>
      </c>
      <c r="F154" s="5">
        <f t="shared" si="19"/>
        <v>137.80000000000001</v>
      </c>
      <c r="G154" s="5">
        <f t="shared" si="19"/>
        <v>1008.5</v>
      </c>
      <c r="H154" s="5">
        <f t="shared" si="19"/>
        <v>0.58000000000000007</v>
      </c>
      <c r="I154" s="5">
        <f t="shared" si="19"/>
        <v>0.11000000000000001</v>
      </c>
      <c r="J154" s="5">
        <f t="shared" si="19"/>
        <v>753.31999999999994</v>
      </c>
      <c r="K154" s="5">
        <f t="shared" si="19"/>
        <v>0.15</v>
      </c>
      <c r="L154" s="5">
        <f t="shared" si="19"/>
        <v>21.669999999999998</v>
      </c>
      <c r="M154" s="5">
        <f t="shared" si="19"/>
        <v>675.47</v>
      </c>
      <c r="N154" s="5">
        <f t="shared" si="19"/>
        <v>311.02</v>
      </c>
      <c r="O154" s="5">
        <f t="shared" si="19"/>
        <v>240.48</v>
      </c>
      <c r="P154" s="5">
        <f t="shared" si="19"/>
        <v>125</v>
      </c>
      <c r="Q154" s="5">
        <f t="shared" si="19"/>
        <v>371.76</v>
      </c>
      <c r="R154" s="5">
        <f t="shared" si="19"/>
        <v>8.9499999999999993</v>
      </c>
      <c r="S154" s="5">
        <f t="shared" si="19"/>
        <v>44.19</v>
      </c>
      <c r="T154" s="5">
        <f t="shared" si="19"/>
        <v>16.75</v>
      </c>
      <c r="U154" s="5">
        <f t="shared" si="19"/>
        <v>35.5</v>
      </c>
    </row>
    <row r="155" spans="1:21" ht="21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  <c r="U155" s="15"/>
    </row>
    <row r="156" spans="1:21" ht="30.75" customHeight="1">
      <c r="A156" s="67" t="s">
        <v>67</v>
      </c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</row>
    <row r="157" spans="1:21" ht="15.75">
      <c r="A157" s="58" t="s">
        <v>0</v>
      </c>
      <c r="B157" s="58" t="s">
        <v>73</v>
      </c>
      <c r="C157" s="78" t="s">
        <v>1</v>
      </c>
      <c r="D157" s="80" t="s">
        <v>74</v>
      </c>
      <c r="E157" s="81"/>
      <c r="F157" s="82"/>
      <c r="G157" s="83" t="s">
        <v>5</v>
      </c>
      <c r="H157" s="85" t="s">
        <v>71</v>
      </c>
      <c r="I157" s="85"/>
      <c r="J157" s="85"/>
      <c r="K157" s="85"/>
      <c r="L157" s="85"/>
      <c r="M157" s="85" t="s">
        <v>72</v>
      </c>
      <c r="N157" s="85"/>
      <c r="O157" s="85"/>
      <c r="P157" s="85"/>
      <c r="Q157" s="85"/>
      <c r="R157" s="85"/>
      <c r="S157" s="85"/>
      <c r="T157" s="85"/>
      <c r="U157" s="85"/>
    </row>
    <row r="158" spans="1:21" ht="33.75" customHeight="1">
      <c r="A158" s="58"/>
      <c r="B158" s="58"/>
      <c r="C158" s="79"/>
      <c r="D158" s="22" t="s">
        <v>2</v>
      </c>
      <c r="E158" s="23" t="s">
        <v>3</v>
      </c>
      <c r="F158" s="23" t="s">
        <v>4</v>
      </c>
      <c r="G158" s="84"/>
      <c r="H158" s="28" t="s">
        <v>6</v>
      </c>
      <c r="I158" s="28" t="s">
        <v>7</v>
      </c>
      <c r="J158" s="28" t="s">
        <v>8</v>
      </c>
      <c r="K158" s="28" t="s">
        <v>9</v>
      </c>
      <c r="L158" s="28" t="s">
        <v>10</v>
      </c>
      <c r="M158" s="28" t="s">
        <v>11</v>
      </c>
      <c r="N158" s="28" t="s">
        <v>12</v>
      </c>
      <c r="O158" s="28" t="s">
        <v>13</v>
      </c>
      <c r="P158" s="28" t="s">
        <v>14</v>
      </c>
      <c r="Q158" s="28" t="s">
        <v>15</v>
      </c>
      <c r="R158" s="28" t="s">
        <v>16</v>
      </c>
      <c r="S158" s="28" t="s">
        <v>17</v>
      </c>
      <c r="T158" s="28" t="s">
        <v>18</v>
      </c>
      <c r="U158" s="28" t="s">
        <v>19</v>
      </c>
    </row>
    <row r="159" spans="1:21">
      <c r="A159" s="2"/>
      <c r="B159" s="2"/>
      <c r="C159" s="28" t="s">
        <v>20</v>
      </c>
      <c r="D159" s="28" t="s">
        <v>20</v>
      </c>
      <c r="E159" s="28" t="s">
        <v>20</v>
      </c>
      <c r="F159" s="28" t="s">
        <v>20</v>
      </c>
      <c r="G159" s="28" t="s">
        <v>21</v>
      </c>
      <c r="H159" s="28" t="s">
        <v>22</v>
      </c>
      <c r="I159" s="28" t="s">
        <v>22</v>
      </c>
      <c r="J159" s="28" t="s">
        <v>23</v>
      </c>
      <c r="K159" s="28" t="s">
        <v>24</v>
      </c>
      <c r="L159" s="28" t="s">
        <v>22</v>
      </c>
      <c r="M159" s="28" t="s">
        <v>22</v>
      </c>
      <c r="N159" s="28" t="s">
        <v>22</v>
      </c>
      <c r="O159" s="28" t="s">
        <v>22</v>
      </c>
      <c r="P159" s="28" t="s">
        <v>22</v>
      </c>
      <c r="Q159" s="28" t="s">
        <v>22</v>
      </c>
      <c r="R159" s="28" t="s">
        <v>22</v>
      </c>
      <c r="S159" s="28" t="s">
        <v>24</v>
      </c>
      <c r="T159" s="28" t="s">
        <v>24</v>
      </c>
      <c r="U159" s="28" t="s">
        <v>24</v>
      </c>
    </row>
    <row r="160" spans="1:21">
      <c r="A160" s="3"/>
      <c r="B160" s="4" t="s">
        <v>52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>
      <c r="A161" s="3"/>
      <c r="B161" s="2" t="s">
        <v>91</v>
      </c>
      <c r="C161" s="6" t="s">
        <v>82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30">
      <c r="A162" s="7" t="s">
        <v>117</v>
      </c>
      <c r="B162" s="17" t="s">
        <v>118</v>
      </c>
      <c r="C162" s="3">
        <v>100</v>
      </c>
      <c r="D162" s="3">
        <v>1.3</v>
      </c>
      <c r="E162" s="3">
        <v>0.1</v>
      </c>
      <c r="F162" s="3">
        <v>6.9</v>
      </c>
      <c r="G162" s="3">
        <v>35</v>
      </c>
      <c r="H162" s="3">
        <v>0.1</v>
      </c>
      <c r="I162" s="3">
        <v>0</v>
      </c>
      <c r="J162" s="3">
        <v>2.5</v>
      </c>
      <c r="K162" s="3">
        <v>0</v>
      </c>
      <c r="L162" s="3">
        <v>5</v>
      </c>
      <c r="M162" s="3">
        <v>0</v>
      </c>
      <c r="N162" s="3">
        <v>0</v>
      </c>
      <c r="O162" s="3">
        <v>51</v>
      </c>
      <c r="P162" s="3">
        <v>38</v>
      </c>
      <c r="Q162" s="3">
        <v>55</v>
      </c>
      <c r="R162" s="3">
        <v>1</v>
      </c>
      <c r="S162" s="3">
        <v>0</v>
      </c>
      <c r="T162" s="3">
        <v>0</v>
      </c>
      <c r="U162" s="3">
        <v>0</v>
      </c>
    </row>
    <row r="163" spans="1:21" ht="21" customHeight="1">
      <c r="A163" s="7" t="s">
        <v>109</v>
      </c>
      <c r="B163" s="7" t="s">
        <v>110</v>
      </c>
      <c r="C163" s="35">
        <v>250</v>
      </c>
      <c r="D163" s="7">
        <v>7.4</v>
      </c>
      <c r="E163" s="7">
        <v>2.2999999999999998</v>
      </c>
      <c r="F163" s="7">
        <v>37.200000000000003</v>
      </c>
      <c r="G163" s="7">
        <v>200.5</v>
      </c>
      <c r="H163" s="7">
        <v>0.1</v>
      </c>
      <c r="I163" s="7">
        <v>0</v>
      </c>
      <c r="J163" s="7">
        <v>0.1</v>
      </c>
      <c r="K163" s="7">
        <v>0</v>
      </c>
      <c r="L163" s="7">
        <v>0.2</v>
      </c>
      <c r="M163" s="7">
        <v>0</v>
      </c>
      <c r="N163" s="7">
        <v>0</v>
      </c>
      <c r="O163" s="7">
        <v>33.6</v>
      </c>
      <c r="P163" s="7">
        <v>13.2</v>
      </c>
      <c r="Q163" s="7">
        <v>72.599999999999994</v>
      </c>
      <c r="R163" s="7">
        <v>0.9</v>
      </c>
      <c r="S163" s="7">
        <v>0</v>
      </c>
      <c r="T163" s="7">
        <v>0</v>
      </c>
      <c r="U163" s="7">
        <v>0</v>
      </c>
    </row>
    <row r="164" spans="1:21" ht="21" customHeight="1">
      <c r="A164" s="7" t="s">
        <v>97</v>
      </c>
      <c r="B164" s="7" t="s">
        <v>98</v>
      </c>
      <c r="C164" s="3">
        <v>200</v>
      </c>
      <c r="D164" s="3">
        <v>0.1</v>
      </c>
      <c r="E164" s="3">
        <v>0.1</v>
      </c>
      <c r="F164" s="3">
        <v>13.9</v>
      </c>
      <c r="G164" s="3">
        <v>57.8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12.3</v>
      </c>
      <c r="P164" s="3">
        <v>3.7</v>
      </c>
      <c r="Q164" s="3">
        <v>2.4</v>
      </c>
      <c r="R164" s="3">
        <v>0.5</v>
      </c>
      <c r="S164" s="3">
        <v>0</v>
      </c>
      <c r="T164" s="3">
        <v>0</v>
      </c>
      <c r="U164" s="3">
        <v>0</v>
      </c>
    </row>
    <row r="165" spans="1:21" ht="21" customHeight="1">
      <c r="A165" s="3" t="s">
        <v>30</v>
      </c>
      <c r="B165" s="3" t="s">
        <v>31</v>
      </c>
      <c r="C165" s="3">
        <v>20</v>
      </c>
      <c r="D165" s="3">
        <v>1.52</v>
      </c>
      <c r="E165" s="3">
        <v>0.16</v>
      </c>
      <c r="F165" s="3">
        <v>9.84</v>
      </c>
      <c r="G165" s="3">
        <v>46.9</v>
      </c>
      <c r="H165" s="3">
        <v>0.02</v>
      </c>
      <c r="I165" s="3">
        <v>0.01</v>
      </c>
      <c r="J165" s="3">
        <v>0</v>
      </c>
      <c r="K165" s="3">
        <v>0</v>
      </c>
      <c r="L165" s="3">
        <v>0</v>
      </c>
      <c r="M165" s="3">
        <v>100</v>
      </c>
      <c r="N165" s="3">
        <v>19</v>
      </c>
      <c r="O165" s="3">
        <v>4</v>
      </c>
      <c r="P165" s="3">
        <v>3</v>
      </c>
      <c r="Q165" s="3">
        <v>13</v>
      </c>
      <c r="R165" s="3">
        <v>0.2</v>
      </c>
      <c r="S165" s="3">
        <v>0.64</v>
      </c>
      <c r="T165" s="3">
        <v>1.2</v>
      </c>
      <c r="U165" s="3">
        <v>2.9</v>
      </c>
    </row>
    <row r="166" spans="1:21" ht="21" customHeight="1">
      <c r="A166" s="3" t="s">
        <v>30</v>
      </c>
      <c r="B166" s="3" t="s">
        <v>32</v>
      </c>
      <c r="C166" s="3">
        <v>20</v>
      </c>
      <c r="D166" s="3">
        <v>1.3</v>
      </c>
      <c r="E166" s="3">
        <v>0.2</v>
      </c>
      <c r="F166" s="3">
        <v>6.7</v>
      </c>
      <c r="G166" s="3">
        <v>34.200000000000003</v>
      </c>
      <c r="H166" s="3">
        <v>0.04</v>
      </c>
      <c r="I166" s="3">
        <v>0.02</v>
      </c>
      <c r="J166" s="3">
        <v>0</v>
      </c>
      <c r="K166" s="3">
        <v>0</v>
      </c>
      <c r="L166" s="3">
        <v>0</v>
      </c>
      <c r="M166" s="3">
        <v>122</v>
      </c>
      <c r="N166" s="3">
        <v>49</v>
      </c>
      <c r="O166" s="3">
        <v>7</v>
      </c>
      <c r="P166" s="3">
        <v>9.4</v>
      </c>
      <c r="Q166" s="3">
        <v>31.6</v>
      </c>
      <c r="R166" s="3">
        <v>0.78</v>
      </c>
      <c r="S166" s="3">
        <v>0</v>
      </c>
      <c r="T166" s="3">
        <v>6.18</v>
      </c>
      <c r="U166" s="3">
        <v>0</v>
      </c>
    </row>
    <row r="167" spans="1:21" ht="21" customHeight="1">
      <c r="A167" s="3"/>
      <c r="B167" s="2" t="s">
        <v>95</v>
      </c>
      <c r="C167" s="2">
        <f>SUM(C162:C166)</f>
        <v>590</v>
      </c>
      <c r="D167" s="2">
        <f>SUM(D162:D166)</f>
        <v>11.620000000000001</v>
      </c>
      <c r="E167" s="2">
        <f t="shared" ref="E167:U167" si="20">SUM(E162:E166)</f>
        <v>2.8600000000000003</v>
      </c>
      <c r="F167" s="2">
        <f t="shared" si="20"/>
        <v>74.540000000000006</v>
      </c>
      <c r="G167" s="2">
        <f t="shared" si="20"/>
        <v>374.4</v>
      </c>
      <c r="H167" s="2">
        <f t="shared" si="20"/>
        <v>0.26</v>
      </c>
      <c r="I167" s="2">
        <f t="shared" si="20"/>
        <v>0.03</v>
      </c>
      <c r="J167" s="2">
        <f t="shared" si="20"/>
        <v>2.6</v>
      </c>
      <c r="K167" s="2">
        <f t="shared" si="20"/>
        <v>0</v>
      </c>
      <c r="L167" s="2">
        <f t="shared" si="20"/>
        <v>6.2</v>
      </c>
      <c r="M167" s="2">
        <f t="shared" si="20"/>
        <v>222</v>
      </c>
      <c r="N167" s="2">
        <f t="shared" si="20"/>
        <v>68</v>
      </c>
      <c r="O167" s="2">
        <f t="shared" si="20"/>
        <v>107.89999999999999</v>
      </c>
      <c r="P167" s="2">
        <f t="shared" si="20"/>
        <v>67.300000000000011</v>
      </c>
      <c r="Q167" s="2">
        <f t="shared" si="20"/>
        <v>174.6</v>
      </c>
      <c r="R167" s="2">
        <f t="shared" si="20"/>
        <v>3.38</v>
      </c>
      <c r="S167" s="2">
        <f t="shared" si="20"/>
        <v>0.64</v>
      </c>
      <c r="T167" s="2">
        <f t="shared" si="20"/>
        <v>7.38</v>
      </c>
      <c r="U167" s="2">
        <f t="shared" si="20"/>
        <v>2.9</v>
      </c>
    </row>
    <row r="168" spans="1:21" ht="21" customHeight="1">
      <c r="A168" s="3"/>
      <c r="B168" s="2" t="s">
        <v>92</v>
      </c>
      <c r="C168" s="6" t="s">
        <v>82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45">
      <c r="A169" s="3" t="s">
        <v>125</v>
      </c>
      <c r="B169" s="17" t="s">
        <v>126</v>
      </c>
      <c r="C169" s="3">
        <v>60</v>
      </c>
      <c r="D169" s="43">
        <v>0.8</v>
      </c>
      <c r="E169" s="43">
        <v>6.1</v>
      </c>
      <c r="F169" s="43">
        <v>3.6</v>
      </c>
      <c r="G169" s="43">
        <v>72.5</v>
      </c>
      <c r="H169" s="3">
        <v>0.02</v>
      </c>
      <c r="I169" s="3">
        <v>0.02</v>
      </c>
      <c r="J169" s="3">
        <v>241.63</v>
      </c>
      <c r="K169" s="3">
        <v>0</v>
      </c>
      <c r="L169" s="3">
        <v>17.32</v>
      </c>
      <c r="M169" s="3">
        <v>87.51</v>
      </c>
      <c r="N169" s="3">
        <v>160.13999999999999</v>
      </c>
      <c r="O169" s="3">
        <v>23.5</v>
      </c>
      <c r="P169" s="3">
        <v>11.17</v>
      </c>
      <c r="Q169" s="3">
        <v>18.8</v>
      </c>
      <c r="R169" s="3">
        <v>0.56000000000000005</v>
      </c>
      <c r="S169" s="3">
        <v>9.8699999999999992</v>
      </c>
      <c r="T169" s="3">
        <v>0.15</v>
      </c>
      <c r="U169" s="3">
        <v>10.98</v>
      </c>
    </row>
    <row r="170" spans="1:21" ht="22.5" customHeight="1">
      <c r="A170" s="3" t="s">
        <v>53</v>
      </c>
      <c r="B170" s="3" t="s">
        <v>54</v>
      </c>
      <c r="C170" s="42" t="s">
        <v>83</v>
      </c>
      <c r="D170" s="43">
        <v>20.34</v>
      </c>
      <c r="E170" s="43">
        <v>8.18</v>
      </c>
      <c r="F170" s="43">
        <v>36.380000000000003</v>
      </c>
      <c r="G170" s="43">
        <v>300.39999999999998</v>
      </c>
      <c r="H170" s="43">
        <v>0.08</v>
      </c>
      <c r="I170" s="43">
        <v>7.0000000000000007E-2</v>
      </c>
      <c r="J170" s="43">
        <v>159.36000000000001</v>
      </c>
      <c r="K170" s="43">
        <v>0</v>
      </c>
      <c r="L170" s="43">
        <v>2</v>
      </c>
      <c r="M170" s="43">
        <v>301</v>
      </c>
      <c r="N170" s="43">
        <v>316</v>
      </c>
      <c r="O170" s="43">
        <v>80</v>
      </c>
      <c r="P170" s="43">
        <v>87</v>
      </c>
      <c r="Q170" s="43">
        <v>193</v>
      </c>
      <c r="R170" s="43">
        <v>1.7</v>
      </c>
      <c r="S170" s="43">
        <v>41.15</v>
      </c>
      <c r="T170" s="43">
        <v>21.6</v>
      </c>
      <c r="U170" s="3">
        <v>129.9</v>
      </c>
    </row>
    <row r="171" spans="1:21" ht="25.5" customHeight="1">
      <c r="A171" s="3" t="s">
        <v>40</v>
      </c>
      <c r="B171" s="3" t="s">
        <v>41</v>
      </c>
      <c r="C171" s="42" t="s">
        <v>151</v>
      </c>
      <c r="D171" s="43">
        <v>0.2</v>
      </c>
      <c r="E171" s="43">
        <v>0.1</v>
      </c>
      <c r="F171" s="43">
        <v>6.6</v>
      </c>
      <c r="G171" s="43">
        <v>27.9</v>
      </c>
      <c r="H171" s="43">
        <v>0</v>
      </c>
      <c r="I171" s="43">
        <v>0.01</v>
      </c>
      <c r="J171" s="43">
        <v>0.38</v>
      </c>
      <c r="K171" s="43">
        <v>0</v>
      </c>
      <c r="L171" s="43">
        <v>1.1599999999999999</v>
      </c>
      <c r="M171" s="43">
        <v>1.26</v>
      </c>
      <c r="N171" s="43">
        <v>30.23</v>
      </c>
      <c r="O171" s="43">
        <v>67</v>
      </c>
      <c r="P171" s="43">
        <v>4.5599999999999996</v>
      </c>
      <c r="Q171" s="43">
        <v>8.52</v>
      </c>
      <c r="R171" s="43">
        <v>0.77</v>
      </c>
      <c r="S171" s="43">
        <v>0.01</v>
      </c>
      <c r="T171" s="43">
        <v>0.02</v>
      </c>
      <c r="U171" s="3">
        <v>0.7</v>
      </c>
    </row>
    <row r="172" spans="1:21" ht="21" customHeight="1">
      <c r="A172" s="7" t="s">
        <v>30</v>
      </c>
      <c r="B172" s="3" t="s">
        <v>31</v>
      </c>
      <c r="C172" s="43">
        <v>20</v>
      </c>
      <c r="D172" s="43">
        <v>1.52</v>
      </c>
      <c r="E172" s="43">
        <v>0.16</v>
      </c>
      <c r="F172" s="43">
        <v>9.84</v>
      </c>
      <c r="G172" s="43">
        <v>46.9</v>
      </c>
      <c r="H172" s="43">
        <v>0.02</v>
      </c>
      <c r="I172" s="43">
        <v>0.01</v>
      </c>
      <c r="J172" s="43">
        <v>0</v>
      </c>
      <c r="K172" s="43">
        <v>0</v>
      </c>
      <c r="L172" s="43">
        <v>0</v>
      </c>
      <c r="M172" s="43">
        <v>100</v>
      </c>
      <c r="N172" s="43">
        <v>19</v>
      </c>
      <c r="O172" s="43">
        <v>4</v>
      </c>
      <c r="P172" s="43">
        <v>3</v>
      </c>
      <c r="Q172" s="43">
        <v>13</v>
      </c>
      <c r="R172" s="43">
        <v>0.2</v>
      </c>
      <c r="S172" s="43">
        <v>0.64</v>
      </c>
      <c r="T172" s="43">
        <v>1.2</v>
      </c>
      <c r="U172" s="3">
        <v>2.9</v>
      </c>
    </row>
    <row r="173" spans="1:21" ht="21" customHeight="1">
      <c r="A173" s="3" t="s">
        <v>30</v>
      </c>
      <c r="B173" s="3" t="s">
        <v>32</v>
      </c>
      <c r="C173" s="43">
        <v>20</v>
      </c>
      <c r="D173" s="43">
        <v>1.3</v>
      </c>
      <c r="E173" s="43">
        <v>0.2</v>
      </c>
      <c r="F173" s="43">
        <v>6.7</v>
      </c>
      <c r="G173" s="43">
        <v>34.200000000000003</v>
      </c>
      <c r="H173" s="43">
        <v>0.04</v>
      </c>
      <c r="I173" s="43">
        <v>0.02</v>
      </c>
      <c r="J173" s="43">
        <v>0</v>
      </c>
      <c r="K173" s="43">
        <v>0</v>
      </c>
      <c r="L173" s="43">
        <v>0</v>
      </c>
      <c r="M173" s="43">
        <v>122</v>
      </c>
      <c r="N173" s="43">
        <v>49</v>
      </c>
      <c r="O173" s="43">
        <v>7</v>
      </c>
      <c r="P173" s="43">
        <v>9.4</v>
      </c>
      <c r="Q173" s="43">
        <v>31.6</v>
      </c>
      <c r="R173" s="43">
        <v>0.78</v>
      </c>
      <c r="S173" s="43">
        <v>0</v>
      </c>
      <c r="T173" s="43">
        <v>6.18</v>
      </c>
      <c r="U173" s="3">
        <v>0</v>
      </c>
    </row>
    <row r="174" spans="1:21" ht="21" customHeight="1">
      <c r="A174" s="40" t="s">
        <v>30</v>
      </c>
      <c r="B174" s="41" t="s">
        <v>152</v>
      </c>
      <c r="C174" s="43">
        <v>36</v>
      </c>
      <c r="D174" s="43">
        <v>2.7</v>
      </c>
      <c r="E174" s="43">
        <v>3.53</v>
      </c>
      <c r="F174" s="43">
        <v>26.78</v>
      </c>
      <c r="G174" s="43">
        <v>149.69999999999999</v>
      </c>
      <c r="H174" s="43">
        <v>2.1000000000000001E-2</v>
      </c>
      <c r="I174" s="43">
        <v>1.4E-2</v>
      </c>
      <c r="J174" s="43">
        <v>2.3759999999999999</v>
      </c>
      <c r="K174" s="43">
        <v>0</v>
      </c>
      <c r="L174" s="43">
        <v>0</v>
      </c>
      <c r="M174" s="43">
        <v>90.287999999999997</v>
      </c>
      <c r="N174" s="43">
        <v>32.869999999999997</v>
      </c>
      <c r="O174" s="43">
        <v>9.1869999999999994</v>
      </c>
      <c r="P174" s="43">
        <v>6.2640000000000002</v>
      </c>
      <c r="Q174" s="43">
        <v>28.187999999999999</v>
      </c>
      <c r="R174" s="43">
        <v>0.65800000000000003</v>
      </c>
      <c r="S174" s="43">
        <v>0</v>
      </c>
      <c r="T174" s="43">
        <v>0</v>
      </c>
      <c r="U174" s="43">
        <v>0</v>
      </c>
    </row>
    <row r="175" spans="1:21" ht="21" customHeight="1">
      <c r="A175" s="3"/>
      <c r="B175" s="2" t="s">
        <v>96</v>
      </c>
      <c r="C175" s="2">
        <v>570</v>
      </c>
      <c r="D175" s="2">
        <f>SUM(D169:D174)</f>
        <v>26.86</v>
      </c>
      <c r="E175" s="2">
        <f t="shared" ref="E175:U175" si="21">SUM(E169:E174)</f>
        <v>18.27</v>
      </c>
      <c r="F175" s="2">
        <f t="shared" si="21"/>
        <v>89.9</v>
      </c>
      <c r="G175" s="2">
        <f t="shared" si="21"/>
        <v>631.59999999999991</v>
      </c>
      <c r="H175" s="2">
        <f t="shared" si="21"/>
        <v>0.18099999999999999</v>
      </c>
      <c r="I175" s="2">
        <f t="shared" si="21"/>
        <v>0.14400000000000002</v>
      </c>
      <c r="J175" s="2">
        <f t="shared" si="21"/>
        <v>403.74599999999998</v>
      </c>
      <c r="K175" s="2">
        <f t="shared" si="21"/>
        <v>0</v>
      </c>
      <c r="L175" s="2">
        <f t="shared" si="21"/>
        <v>20.48</v>
      </c>
      <c r="M175" s="2">
        <f t="shared" si="21"/>
        <v>702.05799999999999</v>
      </c>
      <c r="N175" s="2">
        <f t="shared" si="21"/>
        <v>607.24</v>
      </c>
      <c r="O175" s="2">
        <f t="shared" si="21"/>
        <v>190.68700000000001</v>
      </c>
      <c r="P175" s="2">
        <f t="shared" si="21"/>
        <v>121.39400000000001</v>
      </c>
      <c r="Q175" s="2">
        <f t="shared" si="21"/>
        <v>293.108</v>
      </c>
      <c r="R175" s="2">
        <f t="shared" si="21"/>
        <v>4.6680000000000001</v>
      </c>
      <c r="S175" s="2">
        <f t="shared" si="21"/>
        <v>51.669999999999995</v>
      </c>
      <c r="T175" s="2">
        <f t="shared" si="21"/>
        <v>29.15</v>
      </c>
      <c r="U175" s="2">
        <f t="shared" si="21"/>
        <v>144.47999999999999</v>
      </c>
    </row>
    <row r="176" spans="1:21" ht="21" customHeight="1">
      <c r="A176" s="3"/>
      <c r="B176" s="5" t="s">
        <v>33</v>
      </c>
      <c r="C176" s="5">
        <f t="shared" ref="C176:U176" si="22">C175+C167</f>
        <v>1160</v>
      </c>
      <c r="D176" s="5">
        <f t="shared" si="22"/>
        <v>38.480000000000004</v>
      </c>
      <c r="E176" s="5">
        <f t="shared" si="22"/>
        <v>21.13</v>
      </c>
      <c r="F176" s="5">
        <f t="shared" si="22"/>
        <v>164.44</v>
      </c>
      <c r="G176" s="5">
        <f t="shared" si="22"/>
        <v>1005.9999999999999</v>
      </c>
      <c r="H176" s="5">
        <f t="shared" si="22"/>
        <v>0.441</v>
      </c>
      <c r="I176" s="5">
        <f t="shared" si="22"/>
        <v>0.17400000000000002</v>
      </c>
      <c r="J176" s="5">
        <f t="shared" si="22"/>
        <v>406.346</v>
      </c>
      <c r="K176" s="5">
        <f t="shared" si="22"/>
        <v>0</v>
      </c>
      <c r="L176" s="5">
        <f t="shared" si="22"/>
        <v>26.68</v>
      </c>
      <c r="M176" s="5">
        <f t="shared" si="22"/>
        <v>924.05799999999999</v>
      </c>
      <c r="N176" s="5">
        <f t="shared" si="22"/>
        <v>675.24</v>
      </c>
      <c r="O176" s="5">
        <f t="shared" si="22"/>
        <v>298.58699999999999</v>
      </c>
      <c r="P176" s="5">
        <f t="shared" si="22"/>
        <v>188.69400000000002</v>
      </c>
      <c r="Q176" s="5">
        <f t="shared" si="22"/>
        <v>467.70799999999997</v>
      </c>
      <c r="R176" s="5">
        <f t="shared" si="22"/>
        <v>8.048</v>
      </c>
      <c r="S176" s="5">
        <f t="shared" si="22"/>
        <v>52.309999999999995</v>
      </c>
      <c r="T176" s="5">
        <f t="shared" si="22"/>
        <v>36.53</v>
      </c>
      <c r="U176" s="5">
        <f t="shared" si="22"/>
        <v>147.38</v>
      </c>
    </row>
    <row r="177" spans="1:21" ht="21" customHeight="1">
      <c r="A177" s="1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6"/>
      <c r="U177" s="16"/>
    </row>
    <row r="178" spans="1:21" ht="28.5" customHeight="1">
      <c r="A178" s="67" t="s">
        <v>68</v>
      </c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</row>
    <row r="179" spans="1:21" ht="15.75">
      <c r="A179" s="58" t="s">
        <v>0</v>
      </c>
      <c r="B179" s="58" t="s">
        <v>73</v>
      </c>
      <c r="C179" s="78" t="s">
        <v>1</v>
      </c>
      <c r="D179" s="80" t="s">
        <v>74</v>
      </c>
      <c r="E179" s="81"/>
      <c r="F179" s="82"/>
      <c r="G179" s="83" t="s">
        <v>5</v>
      </c>
      <c r="H179" s="85" t="s">
        <v>71</v>
      </c>
      <c r="I179" s="85"/>
      <c r="J179" s="85"/>
      <c r="K179" s="85"/>
      <c r="L179" s="85"/>
      <c r="M179" s="85" t="s">
        <v>72</v>
      </c>
      <c r="N179" s="85"/>
      <c r="O179" s="85"/>
      <c r="P179" s="85"/>
      <c r="Q179" s="85"/>
      <c r="R179" s="85"/>
      <c r="S179" s="85"/>
      <c r="T179" s="85"/>
      <c r="U179" s="85"/>
    </row>
    <row r="180" spans="1:21" ht="31.5" customHeight="1">
      <c r="A180" s="58"/>
      <c r="B180" s="58"/>
      <c r="C180" s="79"/>
      <c r="D180" s="22" t="s">
        <v>2</v>
      </c>
      <c r="E180" s="23" t="s">
        <v>3</v>
      </c>
      <c r="F180" s="23" t="s">
        <v>4</v>
      </c>
      <c r="G180" s="84"/>
      <c r="H180" s="28" t="s">
        <v>6</v>
      </c>
      <c r="I180" s="28" t="s">
        <v>7</v>
      </c>
      <c r="J180" s="28" t="s">
        <v>8</v>
      </c>
      <c r="K180" s="28" t="s">
        <v>9</v>
      </c>
      <c r="L180" s="28" t="s">
        <v>10</v>
      </c>
      <c r="M180" s="28" t="s">
        <v>11</v>
      </c>
      <c r="N180" s="28" t="s">
        <v>12</v>
      </c>
      <c r="O180" s="28" t="s">
        <v>13</v>
      </c>
      <c r="P180" s="28" t="s">
        <v>14</v>
      </c>
      <c r="Q180" s="28" t="s">
        <v>15</v>
      </c>
      <c r="R180" s="28" t="s">
        <v>16</v>
      </c>
      <c r="S180" s="28" t="s">
        <v>17</v>
      </c>
      <c r="T180" s="28" t="s">
        <v>18</v>
      </c>
      <c r="U180" s="28" t="s">
        <v>19</v>
      </c>
    </row>
    <row r="181" spans="1:21">
      <c r="A181" s="2"/>
      <c r="B181" s="2"/>
      <c r="C181" s="28" t="s">
        <v>20</v>
      </c>
      <c r="D181" s="28" t="s">
        <v>20</v>
      </c>
      <c r="E181" s="28" t="s">
        <v>20</v>
      </c>
      <c r="F181" s="28" t="s">
        <v>20</v>
      </c>
      <c r="G181" s="28" t="s">
        <v>21</v>
      </c>
      <c r="H181" s="28" t="s">
        <v>22</v>
      </c>
      <c r="I181" s="28" t="s">
        <v>22</v>
      </c>
      <c r="J181" s="28" t="s">
        <v>23</v>
      </c>
      <c r="K181" s="28" t="s">
        <v>24</v>
      </c>
      <c r="L181" s="28" t="s">
        <v>22</v>
      </c>
      <c r="M181" s="28" t="s">
        <v>22</v>
      </c>
      <c r="N181" s="28" t="s">
        <v>22</v>
      </c>
      <c r="O181" s="28" t="s">
        <v>22</v>
      </c>
      <c r="P181" s="28" t="s">
        <v>22</v>
      </c>
      <c r="Q181" s="28" t="s">
        <v>22</v>
      </c>
      <c r="R181" s="28" t="s">
        <v>22</v>
      </c>
      <c r="S181" s="28" t="s">
        <v>24</v>
      </c>
      <c r="T181" s="28" t="s">
        <v>24</v>
      </c>
      <c r="U181" s="28" t="s">
        <v>24</v>
      </c>
    </row>
    <row r="182" spans="1:21">
      <c r="A182" s="3"/>
      <c r="B182" s="4" t="s">
        <v>55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>
      <c r="A183" s="3"/>
      <c r="B183" s="2" t="s">
        <v>91</v>
      </c>
      <c r="C183" s="6" t="s">
        <v>82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30" customHeight="1">
      <c r="A184" s="40" t="s">
        <v>30</v>
      </c>
      <c r="B184" s="41" t="s">
        <v>145</v>
      </c>
      <c r="C184" s="43">
        <v>15</v>
      </c>
      <c r="D184" s="43">
        <v>1.42</v>
      </c>
      <c r="E184" s="43">
        <v>0.17</v>
      </c>
      <c r="F184" s="43">
        <v>8.94</v>
      </c>
      <c r="G184" s="43">
        <v>43</v>
      </c>
      <c r="H184" s="43">
        <v>0.03</v>
      </c>
      <c r="I184" s="43">
        <v>0.01</v>
      </c>
      <c r="J184" s="43">
        <v>0</v>
      </c>
      <c r="K184" s="43">
        <v>0</v>
      </c>
      <c r="L184" s="43">
        <v>0</v>
      </c>
      <c r="M184" s="43">
        <v>79</v>
      </c>
      <c r="N184" s="43">
        <v>24</v>
      </c>
      <c r="O184" s="43">
        <v>4</v>
      </c>
      <c r="P184" s="43">
        <v>6</v>
      </c>
      <c r="Q184" s="43">
        <v>16</v>
      </c>
      <c r="R184" s="43">
        <v>0.4</v>
      </c>
      <c r="S184" s="43">
        <v>0</v>
      </c>
      <c r="T184" s="43">
        <v>0</v>
      </c>
      <c r="U184" s="43">
        <v>0</v>
      </c>
    </row>
    <row r="185" spans="1:21" ht="20.25" customHeight="1">
      <c r="A185" s="7" t="s">
        <v>99</v>
      </c>
      <c r="B185" s="7" t="s">
        <v>100</v>
      </c>
      <c r="C185" s="35">
        <v>250</v>
      </c>
      <c r="D185" s="7">
        <v>1.9</v>
      </c>
      <c r="E185" s="7">
        <v>5.0999999999999996</v>
      </c>
      <c r="F185" s="7">
        <v>9.3000000000000007</v>
      </c>
      <c r="G185" s="7">
        <v>90.5</v>
      </c>
      <c r="H185" s="7">
        <v>0</v>
      </c>
      <c r="I185" s="7">
        <v>0</v>
      </c>
      <c r="J185" s="7">
        <v>0.2</v>
      </c>
      <c r="K185" s="7">
        <v>0</v>
      </c>
      <c r="L185" s="7">
        <v>12.4</v>
      </c>
      <c r="M185" s="7">
        <v>0</v>
      </c>
      <c r="N185" s="7">
        <v>0</v>
      </c>
      <c r="O185" s="7">
        <v>41.5</v>
      </c>
      <c r="P185" s="7">
        <v>22</v>
      </c>
      <c r="Q185" s="7">
        <v>42.7</v>
      </c>
      <c r="R185" s="7">
        <v>1.1000000000000001</v>
      </c>
      <c r="S185" s="7">
        <v>0</v>
      </c>
      <c r="T185" s="7">
        <v>0</v>
      </c>
      <c r="U185" s="7">
        <v>0</v>
      </c>
    </row>
    <row r="186" spans="1:21" ht="20.25" customHeight="1">
      <c r="A186" s="43" t="s">
        <v>45</v>
      </c>
      <c r="B186" s="43" t="s">
        <v>46</v>
      </c>
      <c r="C186" s="43">
        <v>200</v>
      </c>
      <c r="D186" s="43">
        <v>0.19</v>
      </c>
      <c r="E186" s="43">
        <v>0.04</v>
      </c>
      <c r="F186" s="43">
        <v>6.42</v>
      </c>
      <c r="G186" s="43">
        <v>26.8</v>
      </c>
      <c r="H186" s="43">
        <v>0</v>
      </c>
      <c r="I186" s="43">
        <v>0.01</v>
      </c>
      <c r="J186" s="43">
        <v>0.3</v>
      </c>
      <c r="K186" s="43">
        <v>0</v>
      </c>
      <c r="L186" s="43">
        <v>0</v>
      </c>
      <c r="M186" s="43">
        <v>1</v>
      </c>
      <c r="N186" s="43">
        <v>21</v>
      </c>
      <c r="O186" s="43">
        <v>66</v>
      </c>
      <c r="P186" s="43">
        <v>4</v>
      </c>
      <c r="Q186" s="43">
        <v>7</v>
      </c>
      <c r="R186" s="43">
        <v>0.7</v>
      </c>
      <c r="S186" s="43">
        <v>0</v>
      </c>
      <c r="T186" s="43">
        <v>0</v>
      </c>
      <c r="U186" s="43">
        <v>0</v>
      </c>
    </row>
    <row r="187" spans="1:21" ht="20.25" customHeight="1">
      <c r="A187" s="3" t="s">
        <v>30</v>
      </c>
      <c r="B187" s="3" t="s">
        <v>31</v>
      </c>
      <c r="C187" s="3">
        <v>20</v>
      </c>
      <c r="D187" s="3">
        <v>1.52</v>
      </c>
      <c r="E187" s="3">
        <v>0.16</v>
      </c>
      <c r="F187" s="3">
        <v>9.84</v>
      </c>
      <c r="G187" s="3">
        <v>46.9</v>
      </c>
      <c r="H187" s="3">
        <v>0.02</v>
      </c>
      <c r="I187" s="3">
        <v>0.01</v>
      </c>
      <c r="J187" s="3">
        <v>0</v>
      </c>
      <c r="K187" s="3">
        <v>0</v>
      </c>
      <c r="L187" s="3">
        <v>0</v>
      </c>
      <c r="M187" s="3">
        <v>100</v>
      </c>
      <c r="N187" s="3">
        <v>19</v>
      </c>
      <c r="O187" s="3">
        <v>4</v>
      </c>
      <c r="P187" s="3">
        <v>3</v>
      </c>
      <c r="Q187" s="3">
        <v>13</v>
      </c>
      <c r="R187" s="3">
        <v>0.2</v>
      </c>
      <c r="S187" s="3">
        <v>0.64</v>
      </c>
      <c r="T187" s="3">
        <v>1.2</v>
      </c>
      <c r="U187" s="3">
        <v>2.9</v>
      </c>
    </row>
    <row r="188" spans="1:21" ht="20.25" customHeight="1">
      <c r="A188" s="3" t="s">
        <v>30</v>
      </c>
      <c r="B188" s="3" t="s">
        <v>32</v>
      </c>
      <c r="C188" s="3">
        <v>20</v>
      </c>
      <c r="D188" s="3">
        <v>1.3</v>
      </c>
      <c r="E188" s="3">
        <v>0.2</v>
      </c>
      <c r="F188" s="3">
        <v>6.7</v>
      </c>
      <c r="G188" s="3">
        <v>34.200000000000003</v>
      </c>
      <c r="H188" s="3">
        <v>0.04</v>
      </c>
      <c r="I188" s="3">
        <v>0.02</v>
      </c>
      <c r="J188" s="3">
        <v>0</v>
      </c>
      <c r="K188" s="3">
        <v>0</v>
      </c>
      <c r="L188" s="3">
        <v>0</v>
      </c>
      <c r="M188" s="3">
        <v>122</v>
      </c>
      <c r="N188" s="3">
        <v>49</v>
      </c>
      <c r="O188" s="3">
        <v>7</v>
      </c>
      <c r="P188" s="3">
        <v>9.4</v>
      </c>
      <c r="Q188" s="3">
        <v>31.6</v>
      </c>
      <c r="R188" s="3">
        <v>0.78</v>
      </c>
      <c r="S188" s="3">
        <v>0</v>
      </c>
      <c r="T188" s="3">
        <v>6.18</v>
      </c>
      <c r="U188" s="3">
        <v>0</v>
      </c>
    </row>
    <row r="189" spans="1:21" ht="20.25" customHeight="1">
      <c r="A189" s="2"/>
      <c r="B189" s="2" t="s">
        <v>95</v>
      </c>
      <c r="C189" s="2">
        <f>SUM(C184:C188)</f>
        <v>505</v>
      </c>
      <c r="D189" s="2">
        <f>SUM(D184:D188)</f>
        <v>6.3299999999999992</v>
      </c>
      <c r="E189" s="2">
        <f t="shared" ref="E189:U189" si="23">SUM(E184:E188)</f>
        <v>5.67</v>
      </c>
      <c r="F189" s="2">
        <f t="shared" si="23"/>
        <v>41.2</v>
      </c>
      <c r="G189" s="2">
        <f t="shared" si="23"/>
        <v>241.40000000000003</v>
      </c>
      <c r="H189" s="2">
        <f t="shared" si="23"/>
        <v>0.09</v>
      </c>
      <c r="I189" s="2">
        <f t="shared" si="23"/>
        <v>0.05</v>
      </c>
      <c r="J189" s="2">
        <f t="shared" si="23"/>
        <v>0.5</v>
      </c>
      <c r="K189" s="2">
        <f t="shared" si="23"/>
        <v>0</v>
      </c>
      <c r="L189" s="2">
        <f t="shared" si="23"/>
        <v>12.4</v>
      </c>
      <c r="M189" s="2">
        <f t="shared" si="23"/>
        <v>302</v>
      </c>
      <c r="N189" s="2">
        <f t="shared" si="23"/>
        <v>113</v>
      </c>
      <c r="O189" s="2">
        <f t="shared" si="23"/>
        <v>122.5</v>
      </c>
      <c r="P189" s="2">
        <f t="shared" si="23"/>
        <v>44.4</v>
      </c>
      <c r="Q189" s="2">
        <f t="shared" si="23"/>
        <v>110.30000000000001</v>
      </c>
      <c r="R189" s="2">
        <f t="shared" si="23"/>
        <v>3.1800000000000006</v>
      </c>
      <c r="S189" s="2">
        <f t="shared" si="23"/>
        <v>0.64</v>
      </c>
      <c r="T189" s="2">
        <f t="shared" si="23"/>
        <v>7.38</v>
      </c>
      <c r="U189" s="2">
        <f t="shared" si="23"/>
        <v>2.9</v>
      </c>
    </row>
    <row r="190" spans="1:21" ht="20.25" customHeight="1">
      <c r="A190" s="3"/>
      <c r="B190" s="2" t="s">
        <v>92</v>
      </c>
      <c r="C190" s="6" t="s">
        <v>82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24.75" customHeight="1">
      <c r="A191" s="3" t="s">
        <v>132</v>
      </c>
      <c r="B191" s="17" t="s">
        <v>60</v>
      </c>
      <c r="C191" s="3">
        <v>60</v>
      </c>
      <c r="D191" s="43">
        <v>0.8</v>
      </c>
      <c r="E191" s="43">
        <v>2.7</v>
      </c>
      <c r="F191" s="43">
        <v>4.5999999999999996</v>
      </c>
      <c r="G191" s="43">
        <v>45.6</v>
      </c>
      <c r="H191" s="3">
        <v>0.01</v>
      </c>
      <c r="I191" s="3">
        <v>0.02</v>
      </c>
      <c r="J191" s="3">
        <v>0.68</v>
      </c>
      <c r="K191" s="3">
        <v>0</v>
      </c>
      <c r="L191" s="3">
        <v>2.2799999999999998</v>
      </c>
      <c r="M191" s="3">
        <v>78.77</v>
      </c>
      <c r="N191" s="3">
        <v>136.27000000000001</v>
      </c>
      <c r="O191" s="3">
        <v>19.21</v>
      </c>
      <c r="P191" s="3">
        <v>10.95</v>
      </c>
      <c r="Q191" s="3">
        <v>21.51</v>
      </c>
      <c r="R191" s="3">
        <v>0.7</v>
      </c>
      <c r="S191" s="3">
        <v>11.99</v>
      </c>
      <c r="T191" s="3">
        <v>0.35</v>
      </c>
      <c r="U191" s="3">
        <v>11.4</v>
      </c>
    </row>
    <row r="192" spans="1:21" ht="24.75" customHeight="1">
      <c r="A192" s="7" t="s">
        <v>153</v>
      </c>
      <c r="B192" s="7" t="s">
        <v>154</v>
      </c>
      <c r="C192" s="42" t="s">
        <v>155</v>
      </c>
      <c r="D192" s="43">
        <v>3.69</v>
      </c>
      <c r="E192" s="43">
        <v>6.37</v>
      </c>
      <c r="F192" s="43">
        <v>23.79</v>
      </c>
      <c r="G192" s="43">
        <v>239</v>
      </c>
      <c r="H192" s="43">
        <v>0.14000000000000001</v>
      </c>
      <c r="I192" s="43">
        <v>0.12</v>
      </c>
      <c r="J192" s="43">
        <v>28.55</v>
      </c>
      <c r="K192" s="43">
        <v>0.11</v>
      </c>
      <c r="L192" s="43">
        <v>12</v>
      </c>
      <c r="M192" s="43">
        <v>195</v>
      </c>
      <c r="N192" s="43">
        <v>750</v>
      </c>
      <c r="O192" s="43">
        <v>47</v>
      </c>
      <c r="P192" s="43">
        <v>34</v>
      </c>
      <c r="Q192" s="43">
        <v>101</v>
      </c>
      <c r="R192" s="43">
        <v>1.2</v>
      </c>
      <c r="S192" s="43">
        <v>34.15</v>
      </c>
      <c r="T192" s="43">
        <v>1</v>
      </c>
      <c r="U192" s="3">
        <v>51.35</v>
      </c>
    </row>
    <row r="193" spans="1:26" ht="21" customHeight="1">
      <c r="A193" s="43" t="s">
        <v>35</v>
      </c>
      <c r="B193" s="43" t="s">
        <v>50</v>
      </c>
      <c r="C193" s="43">
        <v>200</v>
      </c>
      <c r="D193" s="43">
        <v>8.31</v>
      </c>
      <c r="E193" s="43">
        <v>8.3699999999999992</v>
      </c>
      <c r="F193" s="43">
        <v>15.42</v>
      </c>
      <c r="G193" s="43">
        <v>86</v>
      </c>
      <c r="H193" s="43">
        <v>0</v>
      </c>
      <c r="I193" s="43">
        <v>0</v>
      </c>
      <c r="J193" s="43">
        <v>38.450000000000003</v>
      </c>
      <c r="K193" s="43">
        <v>0.01</v>
      </c>
      <c r="L193" s="43">
        <v>1.79</v>
      </c>
      <c r="M193" s="43">
        <v>3</v>
      </c>
      <c r="N193" s="43">
        <v>43</v>
      </c>
      <c r="O193" s="43">
        <v>45.75</v>
      </c>
      <c r="P193" s="43">
        <v>35.130000000000003</v>
      </c>
      <c r="Q193" s="43">
        <v>109</v>
      </c>
      <c r="R193" s="43">
        <v>1.6</v>
      </c>
      <c r="S193" s="43">
        <v>0</v>
      </c>
      <c r="T193" s="43">
        <v>0</v>
      </c>
      <c r="U193" s="43">
        <v>0</v>
      </c>
    </row>
    <row r="194" spans="1:26" ht="21" customHeight="1">
      <c r="A194" s="3" t="s">
        <v>30</v>
      </c>
      <c r="B194" s="3" t="s">
        <v>32</v>
      </c>
      <c r="C194" s="43">
        <v>20</v>
      </c>
      <c r="D194" s="43">
        <v>3.9</v>
      </c>
      <c r="E194" s="43">
        <v>2.9</v>
      </c>
      <c r="F194" s="43">
        <v>11.2</v>
      </c>
      <c r="G194" s="43">
        <v>34.200000000000003</v>
      </c>
      <c r="H194" s="43">
        <v>0.03</v>
      </c>
      <c r="I194" s="43">
        <v>0.13</v>
      </c>
      <c r="J194" s="43">
        <v>13.29</v>
      </c>
      <c r="K194" s="43">
        <v>0</v>
      </c>
      <c r="L194" s="43">
        <v>0.52</v>
      </c>
      <c r="M194" s="43">
        <v>38.549999999999997</v>
      </c>
      <c r="N194" s="43">
        <v>183.98</v>
      </c>
      <c r="O194" s="43">
        <v>148.32</v>
      </c>
      <c r="P194" s="43">
        <v>30.67</v>
      </c>
      <c r="Q194" s="43">
        <v>106.79</v>
      </c>
      <c r="R194" s="43">
        <v>1.06</v>
      </c>
      <c r="S194" s="43">
        <v>9</v>
      </c>
      <c r="T194" s="43">
        <v>1.76</v>
      </c>
      <c r="U194" s="43">
        <v>20</v>
      </c>
    </row>
    <row r="195" spans="1:26" ht="21" customHeight="1">
      <c r="A195" s="7" t="s">
        <v>30</v>
      </c>
      <c r="B195" s="3" t="s">
        <v>31</v>
      </c>
      <c r="C195" s="43">
        <v>20</v>
      </c>
      <c r="D195" s="43">
        <v>1.3</v>
      </c>
      <c r="E195" s="43">
        <v>0.2</v>
      </c>
      <c r="F195" s="43">
        <v>6.7</v>
      </c>
      <c r="G195" s="43">
        <v>46.9</v>
      </c>
      <c r="H195" s="43">
        <v>0.04</v>
      </c>
      <c r="I195" s="43">
        <v>0.02</v>
      </c>
      <c r="J195" s="43">
        <v>0</v>
      </c>
      <c r="K195" s="43">
        <v>0</v>
      </c>
      <c r="L195" s="43">
        <v>0</v>
      </c>
      <c r="M195" s="43">
        <v>122</v>
      </c>
      <c r="N195" s="43">
        <v>49</v>
      </c>
      <c r="O195" s="43">
        <v>7</v>
      </c>
      <c r="P195" s="43">
        <v>9.4</v>
      </c>
      <c r="Q195" s="43">
        <v>31.6</v>
      </c>
      <c r="R195" s="43">
        <v>0.78</v>
      </c>
      <c r="S195" s="43">
        <v>0</v>
      </c>
      <c r="T195" s="43">
        <v>6.18</v>
      </c>
      <c r="U195" s="3">
        <v>0</v>
      </c>
    </row>
    <row r="196" spans="1:26" ht="21" customHeight="1">
      <c r="A196" s="40" t="s">
        <v>30</v>
      </c>
      <c r="B196" s="40" t="s">
        <v>135</v>
      </c>
      <c r="C196" s="43">
        <v>180</v>
      </c>
      <c r="D196" s="43">
        <v>1.52</v>
      </c>
      <c r="E196" s="43">
        <v>0.16</v>
      </c>
      <c r="F196" s="43">
        <v>9.84</v>
      </c>
      <c r="G196" s="43">
        <v>66.599999999999994</v>
      </c>
      <c r="H196" s="43">
        <v>0.02</v>
      </c>
      <c r="I196" s="43">
        <v>0.01</v>
      </c>
      <c r="J196" s="43">
        <v>0</v>
      </c>
      <c r="K196" s="43">
        <v>0</v>
      </c>
      <c r="L196" s="43">
        <v>0</v>
      </c>
      <c r="M196" s="43">
        <v>100</v>
      </c>
      <c r="N196" s="43">
        <v>19</v>
      </c>
      <c r="O196" s="43">
        <v>4</v>
      </c>
      <c r="P196" s="43">
        <v>3</v>
      </c>
      <c r="Q196" s="43">
        <v>13</v>
      </c>
      <c r="R196" s="43">
        <v>0.2</v>
      </c>
      <c r="S196" s="43">
        <v>0.64</v>
      </c>
      <c r="T196" s="43">
        <v>1.2</v>
      </c>
      <c r="U196" s="3">
        <v>2.9</v>
      </c>
    </row>
    <row r="197" spans="1:26" ht="21" customHeight="1">
      <c r="A197" s="3"/>
      <c r="B197" s="2" t="s">
        <v>96</v>
      </c>
      <c r="C197" s="2">
        <v>700</v>
      </c>
      <c r="D197" s="2">
        <f>SUM(D191:D196)</f>
        <v>19.52</v>
      </c>
      <c r="E197" s="2">
        <f t="shared" ref="E197:U197" si="24">SUM(E191:E196)</f>
        <v>20.699999999999996</v>
      </c>
      <c r="F197" s="2">
        <f t="shared" si="24"/>
        <v>71.550000000000011</v>
      </c>
      <c r="G197" s="2">
        <f>SUM(G191:G196)</f>
        <v>518.29999999999995</v>
      </c>
      <c r="H197" s="2">
        <f t="shared" si="24"/>
        <v>0.24000000000000002</v>
      </c>
      <c r="I197" s="2">
        <f t="shared" si="24"/>
        <v>0.30000000000000004</v>
      </c>
      <c r="J197" s="2">
        <f t="shared" si="24"/>
        <v>80.97</v>
      </c>
      <c r="K197" s="2">
        <f t="shared" si="24"/>
        <v>0.12</v>
      </c>
      <c r="L197" s="2">
        <f t="shared" si="24"/>
        <v>16.59</v>
      </c>
      <c r="M197" s="2">
        <f t="shared" si="24"/>
        <v>537.31999999999994</v>
      </c>
      <c r="N197" s="2">
        <f t="shared" si="24"/>
        <v>1181.25</v>
      </c>
      <c r="O197" s="2">
        <f t="shared" si="24"/>
        <v>271.27999999999997</v>
      </c>
      <c r="P197" s="2">
        <f t="shared" si="24"/>
        <v>123.15000000000002</v>
      </c>
      <c r="Q197" s="2">
        <f t="shared" si="24"/>
        <v>382.90000000000003</v>
      </c>
      <c r="R197" s="2">
        <f t="shared" si="24"/>
        <v>5.5400000000000009</v>
      </c>
      <c r="S197" s="2">
        <f t="shared" si="24"/>
        <v>55.78</v>
      </c>
      <c r="T197" s="2">
        <f t="shared" si="24"/>
        <v>10.489999999999998</v>
      </c>
      <c r="U197" s="2">
        <f t="shared" si="24"/>
        <v>85.65</v>
      </c>
    </row>
    <row r="198" spans="1:26" ht="21" customHeight="1">
      <c r="A198" s="3"/>
      <c r="B198" s="5" t="s">
        <v>33</v>
      </c>
      <c r="C198" s="5">
        <f t="shared" ref="C198:U198" si="25">C197+C189</f>
        <v>1205</v>
      </c>
      <c r="D198" s="5">
        <f t="shared" si="25"/>
        <v>25.849999999999998</v>
      </c>
      <c r="E198" s="5">
        <f t="shared" si="25"/>
        <v>26.369999999999997</v>
      </c>
      <c r="F198" s="5">
        <f t="shared" si="25"/>
        <v>112.75000000000001</v>
      </c>
      <c r="G198" s="5">
        <f t="shared" si="25"/>
        <v>759.7</v>
      </c>
      <c r="H198" s="5">
        <f t="shared" si="25"/>
        <v>0.33</v>
      </c>
      <c r="I198" s="5">
        <f t="shared" si="25"/>
        <v>0.35000000000000003</v>
      </c>
      <c r="J198" s="5">
        <f t="shared" si="25"/>
        <v>81.47</v>
      </c>
      <c r="K198" s="5">
        <f t="shared" si="25"/>
        <v>0.12</v>
      </c>
      <c r="L198" s="5">
        <f t="shared" si="25"/>
        <v>28.990000000000002</v>
      </c>
      <c r="M198" s="5">
        <f t="shared" si="25"/>
        <v>839.31999999999994</v>
      </c>
      <c r="N198" s="5">
        <f t="shared" si="25"/>
        <v>1294.25</v>
      </c>
      <c r="O198" s="5">
        <f t="shared" si="25"/>
        <v>393.78</v>
      </c>
      <c r="P198" s="5">
        <f t="shared" si="25"/>
        <v>167.55</v>
      </c>
      <c r="Q198" s="5">
        <f t="shared" si="25"/>
        <v>493.20000000000005</v>
      </c>
      <c r="R198" s="5">
        <f t="shared" si="25"/>
        <v>8.7200000000000024</v>
      </c>
      <c r="S198" s="5">
        <f t="shared" si="25"/>
        <v>56.42</v>
      </c>
      <c r="T198" s="5">
        <f t="shared" si="25"/>
        <v>17.869999999999997</v>
      </c>
      <c r="U198" s="5">
        <f t="shared" si="25"/>
        <v>88.550000000000011</v>
      </c>
    </row>
    <row r="199" spans="1:26" ht="21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  <c r="U199" s="15"/>
    </row>
    <row r="200" spans="1:26" ht="33.75" customHeight="1">
      <c r="A200" s="67" t="s">
        <v>69</v>
      </c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</row>
    <row r="201" spans="1:26" ht="15.75">
      <c r="A201" s="58" t="s">
        <v>0</v>
      </c>
      <c r="B201" s="58" t="s">
        <v>73</v>
      </c>
      <c r="C201" s="78" t="s">
        <v>1</v>
      </c>
      <c r="D201" s="80" t="s">
        <v>74</v>
      </c>
      <c r="E201" s="81"/>
      <c r="F201" s="82"/>
      <c r="G201" s="83" t="s">
        <v>5</v>
      </c>
      <c r="H201" s="85" t="s">
        <v>71</v>
      </c>
      <c r="I201" s="85"/>
      <c r="J201" s="85"/>
      <c r="K201" s="85"/>
      <c r="L201" s="85"/>
      <c r="M201" s="85" t="s">
        <v>72</v>
      </c>
      <c r="N201" s="85"/>
      <c r="O201" s="85"/>
      <c r="P201" s="85"/>
      <c r="Q201" s="85"/>
      <c r="R201" s="85"/>
      <c r="S201" s="85"/>
      <c r="T201" s="85"/>
      <c r="U201" s="85"/>
    </row>
    <row r="202" spans="1:26" ht="24.75" customHeight="1">
      <c r="A202" s="58"/>
      <c r="B202" s="58"/>
      <c r="C202" s="79"/>
      <c r="D202" s="22" t="s">
        <v>2</v>
      </c>
      <c r="E202" s="23" t="s">
        <v>3</v>
      </c>
      <c r="F202" s="23" t="s">
        <v>4</v>
      </c>
      <c r="G202" s="84"/>
      <c r="H202" s="28" t="s">
        <v>6</v>
      </c>
      <c r="I202" s="28" t="s">
        <v>7</v>
      </c>
      <c r="J202" s="28" t="s">
        <v>8</v>
      </c>
      <c r="K202" s="28" t="s">
        <v>9</v>
      </c>
      <c r="L202" s="28" t="s">
        <v>10</v>
      </c>
      <c r="M202" s="28" t="s">
        <v>11</v>
      </c>
      <c r="N202" s="28" t="s">
        <v>12</v>
      </c>
      <c r="O202" s="28" t="s">
        <v>13</v>
      </c>
      <c r="P202" s="28" t="s">
        <v>14</v>
      </c>
      <c r="Q202" s="28" t="s">
        <v>15</v>
      </c>
      <c r="R202" s="28" t="s">
        <v>16</v>
      </c>
      <c r="S202" s="28" t="s">
        <v>17</v>
      </c>
      <c r="T202" s="28" t="s">
        <v>18</v>
      </c>
      <c r="U202" s="28" t="s">
        <v>19</v>
      </c>
      <c r="V202" s="10"/>
      <c r="W202" s="10"/>
      <c r="X202" s="10"/>
      <c r="Y202" s="10"/>
    </row>
    <row r="203" spans="1:26">
      <c r="A203" s="2"/>
      <c r="B203" s="2"/>
      <c r="C203" s="28" t="s">
        <v>20</v>
      </c>
      <c r="D203" s="28" t="s">
        <v>20</v>
      </c>
      <c r="E203" s="28" t="s">
        <v>20</v>
      </c>
      <c r="F203" s="28" t="s">
        <v>20</v>
      </c>
      <c r="G203" s="28" t="s">
        <v>21</v>
      </c>
      <c r="H203" s="28" t="s">
        <v>22</v>
      </c>
      <c r="I203" s="28" t="s">
        <v>22</v>
      </c>
      <c r="J203" s="28" t="s">
        <v>23</v>
      </c>
      <c r="K203" s="28" t="s">
        <v>24</v>
      </c>
      <c r="L203" s="28" t="s">
        <v>22</v>
      </c>
      <c r="M203" s="28" t="s">
        <v>22</v>
      </c>
      <c r="N203" s="28" t="s">
        <v>22</v>
      </c>
      <c r="O203" s="28" t="s">
        <v>22</v>
      </c>
      <c r="P203" s="28" t="s">
        <v>22</v>
      </c>
      <c r="Q203" s="28" t="s">
        <v>22</v>
      </c>
      <c r="R203" s="28" t="s">
        <v>22</v>
      </c>
      <c r="S203" s="28" t="s">
        <v>24</v>
      </c>
      <c r="T203" s="28" t="s">
        <v>24</v>
      </c>
      <c r="U203" s="28" t="s">
        <v>24</v>
      </c>
      <c r="V203" s="10"/>
      <c r="W203" s="10"/>
      <c r="X203" s="10"/>
      <c r="Y203" s="10"/>
      <c r="Z203" s="10"/>
    </row>
    <row r="204" spans="1:26">
      <c r="A204" s="3"/>
      <c r="B204" s="4" t="s">
        <v>56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10"/>
      <c r="W204" s="10"/>
      <c r="X204" s="10"/>
      <c r="Y204" s="10"/>
      <c r="Z204" s="10"/>
    </row>
    <row r="205" spans="1:26">
      <c r="A205" s="3"/>
      <c r="B205" s="2" t="s">
        <v>91</v>
      </c>
      <c r="C205" s="6" t="s">
        <v>82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10"/>
      <c r="W205" s="10"/>
      <c r="X205" s="10"/>
      <c r="Y205" s="10"/>
      <c r="Z205" s="10"/>
    </row>
    <row r="206" spans="1:26" ht="30">
      <c r="A206" s="7" t="s">
        <v>104</v>
      </c>
      <c r="B206" s="17" t="s">
        <v>105</v>
      </c>
      <c r="C206" s="35">
        <v>100</v>
      </c>
      <c r="D206" s="7">
        <v>1.8</v>
      </c>
      <c r="E206" s="7">
        <v>10.1</v>
      </c>
      <c r="F206" s="7">
        <v>16.2</v>
      </c>
      <c r="G206" s="7">
        <v>163.19999999999999</v>
      </c>
      <c r="H206" s="7">
        <v>0</v>
      </c>
      <c r="I206" s="7">
        <v>0</v>
      </c>
      <c r="J206" s="7">
        <v>0.1</v>
      </c>
      <c r="K206" s="7">
        <v>0</v>
      </c>
      <c r="L206" s="7">
        <v>3.5</v>
      </c>
      <c r="M206" s="7">
        <v>0</v>
      </c>
      <c r="N206" s="7">
        <v>0</v>
      </c>
      <c r="O206" s="7">
        <v>45.5</v>
      </c>
      <c r="P206" s="7">
        <v>27.5</v>
      </c>
      <c r="Q206" s="7">
        <v>52.8</v>
      </c>
      <c r="R206" s="7">
        <v>1.5</v>
      </c>
      <c r="S206" s="7">
        <v>0</v>
      </c>
      <c r="T206" s="7">
        <v>0</v>
      </c>
      <c r="U206" s="7">
        <v>0</v>
      </c>
      <c r="V206" s="10"/>
      <c r="W206" s="10"/>
      <c r="X206" s="10"/>
      <c r="Y206" s="10"/>
      <c r="Z206" s="10"/>
    </row>
    <row r="207" spans="1:26">
      <c r="A207" s="7" t="s">
        <v>111</v>
      </c>
      <c r="B207" s="7" t="s">
        <v>87</v>
      </c>
      <c r="C207" s="35">
        <v>250</v>
      </c>
      <c r="D207" s="7">
        <v>2.8</v>
      </c>
      <c r="E207" s="7">
        <v>2.8</v>
      </c>
      <c r="F207" s="7">
        <v>20.2</v>
      </c>
      <c r="G207" s="7">
        <v>118</v>
      </c>
      <c r="H207" s="7">
        <v>0.1</v>
      </c>
      <c r="I207" s="7">
        <v>0</v>
      </c>
      <c r="J207" s="7">
        <v>0.2</v>
      </c>
      <c r="K207" s="7">
        <v>0</v>
      </c>
      <c r="L207" s="7">
        <v>6.6</v>
      </c>
      <c r="M207" s="7">
        <v>0</v>
      </c>
      <c r="N207" s="7">
        <v>0</v>
      </c>
      <c r="O207" s="7">
        <v>23.9</v>
      </c>
      <c r="P207" s="7">
        <v>23.4</v>
      </c>
      <c r="Q207" s="7">
        <v>57.7</v>
      </c>
      <c r="R207" s="7">
        <v>1.1000000000000001</v>
      </c>
      <c r="S207" s="7">
        <v>0</v>
      </c>
      <c r="T207" s="7">
        <v>0</v>
      </c>
      <c r="U207" s="7">
        <v>0</v>
      </c>
      <c r="V207" s="10"/>
      <c r="W207" s="10"/>
      <c r="X207" s="10"/>
      <c r="Y207" s="10"/>
      <c r="Z207" s="10"/>
    </row>
    <row r="208" spans="1:26">
      <c r="A208" s="3" t="s">
        <v>40</v>
      </c>
      <c r="B208" s="3" t="s">
        <v>41</v>
      </c>
      <c r="C208" s="26">
        <v>207</v>
      </c>
      <c r="D208" s="3">
        <v>0.2</v>
      </c>
      <c r="E208" s="3">
        <v>0.1</v>
      </c>
      <c r="F208" s="3">
        <v>6.6</v>
      </c>
      <c r="G208" s="3">
        <v>27.9</v>
      </c>
      <c r="H208" s="3">
        <v>0</v>
      </c>
      <c r="I208" s="3">
        <v>0.01</v>
      </c>
      <c r="J208" s="3">
        <v>0.38</v>
      </c>
      <c r="K208" s="3">
        <v>0</v>
      </c>
      <c r="L208" s="3">
        <v>1.1599999999999999</v>
      </c>
      <c r="M208" s="3">
        <v>1.26</v>
      </c>
      <c r="N208" s="3">
        <v>30.23</v>
      </c>
      <c r="O208" s="3">
        <v>67</v>
      </c>
      <c r="P208" s="3">
        <v>4.5599999999999996</v>
      </c>
      <c r="Q208" s="3">
        <v>8.52</v>
      </c>
      <c r="R208" s="3">
        <v>0.77</v>
      </c>
      <c r="S208" s="3">
        <v>0.01</v>
      </c>
      <c r="T208" s="3">
        <v>0.02</v>
      </c>
      <c r="U208" s="3">
        <v>0.7</v>
      </c>
      <c r="V208" s="10"/>
      <c r="W208" s="10"/>
      <c r="X208" s="10"/>
      <c r="Y208" s="10"/>
      <c r="Z208" s="10"/>
    </row>
    <row r="209" spans="1:26">
      <c r="A209" s="3" t="s">
        <v>30</v>
      </c>
      <c r="B209" s="3" t="s">
        <v>32</v>
      </c>
      <c r="C209" s="39">
        <v>20</v>
      </c>
      <c r="D209" s="3">
        <v>1.3</v>
      </c>
      <c r="E209" s="3">
        <v>0.2</v>
      </c>
      <c r="F209" s="3">
        <v>6.7</v>
      </c>
      <c r="G209" s="3">
        <v>34.200000000000003</v>
      </c>
      <c r="H209" s="3">
        <v>0.04</v>
      </c>
      <c r="I209" s="3">
        <v>0.02</v>
      </c>
      <c r="J209" s="3">
        <v>0</v>
      </c>
      <c r="K209" s="3">
        <v>0</v>
      </c>
      <c r="L209" s="3">
        <v>0</v>
      </c>
      <c r="M209" s="3">
        <v>122</v>
      </c>
      <c r="N209" s="3">
        <v>49</v>
      </c>
      <c r="O209" s="3">
        <v>7</v>
      </c>
      <c r="P209" s="3">
        <v>9.4</v>
      </c>
      <c r="Q209" s="3">
        <v>31.6</v>
      </c>
      <c r="R209" s="3">
        <v>0.78</v>
      </c>
      <c r="S209" s="3">
        <v>0</v>
      </c>
      <c r="T209" s="3">
        <v>6.18</v>
      </c>
      <c r="U209" s="3">
        <v>0</v>
      </c>
      <c r="V209" s="10"/>
      <c r="W209" s="10"/>
      <c r="X209" s="10"/>
      <c r="Y209" s="10"/>
      <c r="Z209" s="10"/>
    </row>
    <row r="210" spans="1:26">
      <c r="A210" s="3" t="s">
        <v>30</v>
      </c>
      <c r="B210" s="3" t="s">
        <v>31</v>
      </c>
      <c r="C210" s="3">
        <v>20</v>
      </c>
      <c r="D210" s="3">
        <v>1.52</v>
      </c>
      <c r="E210" s="3">
        <v>0.16</v>
      </c>
      <c r="F210" s="3">
        <v>9.84</v>
      </c>
      <c r="G210" s="3">
        <v>46.9</v>
      </c>
      <c r="H210" s="3">
        <v>0.02</v>
      </c>
      <c r="I210" s="3">
        <v>0.01</v>
      </c>
      <c r="J210" s="3">
        <v>0</v>
      </c>
      <c r="K210" s="3">
        <v>0</v>
      </c>
      <c r="L210" s="3">
        <v>0</v>
      </c>
      <c r="M210" s="3">
        <v>100</v>
      </c>
      <c r="N210" s="3">
        <v>19</v>
      </c>
      <c r="O210" s="3">
        <v>4</v>
      </c>
      <c r="P210" s="3">
        <v>3</v>
      </c>
      <c r="Q210" s="3">
        <v>13</v>
      </c>
      <c r="R210" s="3">
        <v>0.2</v>
      </c>
      <c r="S210" s="3">
        <v>0.64</v>
      </c>
      <c r="T210" s="3">
        <v>1.2</v>
      </c>
      <c r="U210" s="3">
        <v>2.9</v>
      </c>
      <c r="V210" s="10"/>
      <c r="W210" s="10"/>
      <c r="X210" s="10"/>
      <c r="Y210" s="10"/>
      <c r="Z210" s="10"/>
    </row>
    <row r="211" spans="1:26">
      <c r="A211" s="3"/>
      <c r="B211" s="2" t="s">
        <v>95</v>
      </c>
      <c r="C211" s="37">
        <f>SUM(C206:C210)</f>
        <v>597</v>
      </c>
      <c r="D211" s="2">
        <f>SUM(D206:D210)</f>
        <v>7.6199999999999992</v>
      </c>
      <c r="E211" s="2">
        <f t="shared" ref="E211:U211" si="26">SUM(E206:E210)</f>
        <v>13.359999999999998</v>
      </c>
      <c r="F211" s="2">
        <f t="shared" si="26"/>
        <v>59.540000000000006</v>
      </c>
      <c r="G211" s="2">
        <f t="shared" si="26"/>
        <v>390.19999999999993</v>
      </c>
      <c r="H211" s="2">
        <f t="shared" si="26"/>
        <v>0.16</v>
      </c>
      <c r="I211" s="2">
        <f t="shared" si="26"/>
        <v>0.04</v>
      </c>
      <c r="J211" s="2">
        <f t="shared" si="26"/>
        <v>0.68</v>
      </c>
      <c r="K211" s="2">
        <f t="shared" si="26"/>
        <v>0</v>
      </c>
      <c r="L211" s="2">
        <f t="shared" si="26"/>
        <v>11.26</v>
      </c>
      <c r="M211" s="2">
        <f t="shared" si="26"/>
        <v>223.26</v>
      </c>
      <c r="N211" s="2">
        <f t="shared" si="26"/>
        <v>98.23</v>
      </c>
      <c r="O211" s="2">
        <f t="shared" si="26"/>
        <v>147.4</v>
      </c>
      <c r="P211" s="2">
        <f t="shared" si="26"/>
        <v>67.86</v>
      </c>
      <c r="Q211" s="2">
        <f t="shared" si="26"/>
        <v>163.62</v>
      </c>
      <c r="R211" s="2">
        <f t="shared" si="26"/>
        <v>4.3500000000000005</v>
      </c>
      <c r="S211" s="2">
        <f t="shared" si="26"/>
        <v>0.65</v>
      </c>
      <c r="T211" s="2">
        <f t="shared" si="26"/>
        <v>7.3999999999999995</v>
      </c>
      <c r="U211" s="2">
        <f t="shared" si="26"/>
        <v>3.5999999999999996</v>
      </c>
      <c r="V211" s="10"/>
      <c r="W211" s="10"/>
      <c r="X211" s="10"/>
      <c r="Y211" s="10"/>
      <c r="Z211" s="10"/>
    </row>
    <row r="212" spans="1:26">
      <c r="A212" s="3"/>
      <c r="B212" s="2" t="s">
        <v>92</v>
      </c>
      <c r="C212" s="6" t="s">
        <v>82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10"/>
      <c r="W212" s="10"/>
      <c r="X212" s="10"/>
      <c r="Y212" s="10"/>
      <c r="Z212" s="10"/>
    </row>
    <row r="213" spans="1:26" ht="30">
      <c r="A213" s="3" t="s">
        <v>119</v>
      </c>
      <c r="B213" s="17" t="s">
        <v>120</v>
      </c>
      <c r="C213" s="3">
        <v>60</v>
      </c>
      <c r="D213" s="43">
        <v>1.5</v>
      </c>
      <c r="E213" s="43">
        <v>6.1</v>
      </c>
      <c r="F213" s="43">
        <v>6.2</v>
      </c>
      <c r="G213" s="43">
        <v>85.8</v>
      </c>
      <c r="H213" s="3">
        <v>0.03</v>
      </c>
      <c r="I213" s="3">
        <v>0.04</v>
      </c>
      <c r="J213" s="3">
        <v>122.25</v>
      </c>
      <c r="K213" s="3">
        <v>0</v>
      </c>
      <c r="L213" s="3">
        <v>34.78</v>
      </c>
      <c r="M213" s="3">
        <v>88.69</v>
      </c>
      <c r="N213" s="3">
        <v>247.73</v>
      </c>
      <c r="O213" s="3">
        <v>40.39</v>
      </c>
      <c r="P213" s="3">
        <v>15.18</v>
      </c>
      <c r="Q213" s="3">
        <v>30.31</v>
      </c>
      <c r="R213" s="3">
        <v>0.55000000000000004</v>
      </c>
      <c r="S213" s="3">
        <v>10.73</v>
      </c>
      <c r="T213" s="3">
        <v>0.26</v>
      </c>
      <c r="U213" s="3">
        <v>12.66</v>
      </c>
      <c r="V213" s="10"/>
      <c r="W213" s="10"/>
      <c r="X213" s="10"/>
      <c r="Y213" s="10"/>
      <c r="Z213" s="10"/>
    </row>
    <row r="214" spans="1:26" ht="26.25" customHeight="1">
      <c r="A214" s="3" t="s">
        <v>26</v>
      </c>
      <c r="B214" s="3" t="s">
        <v>27</v>
      </c>
      <c r="C214" s="43">
        <v>180</v>
      </c>
      <c r="D214" s="43">
        <v>9.8699999999999992</v>
      </c>
      <c r="E214" s="43">
        <v>7.61</v>
      </c>
      <c r="F214" s="43">
        <v>43.12</v>
      </c>
      <c r="G214" s="43">
        <v>280.5</v>
      </c>
      <c r="H214" s="43">
        <v>0.26</v>
      </c>
      <c r="I214" s="43">
        <v>0.14000000000000001</v>
      </c>
      <c r="J214" s="43">
        <v>23.02</v>
      </c>
      <c r="K214" s="43">
        <v>0.11</v>
      </c>
      <c r="L214" s="43">
        <v>0</v>
      </c>
      <c r="M214" s="43">
        <v>180</v>
      </c>
      <c r="N214" s="43">
        <v>263</v>
      </c>
      <c r="O214" s="43">
        <v>57</v>
      </c>
      <c r="P214" s="43">
        <v>144</v>
      </c>
      <c r="Q214" s="43">
        <v>217</v>
      </c>
      <c r="R214" s="43">
        <v>4.8</v>
      </c>
      <c r="S214" s="43">
        <v>26.73</v>
      </c>
      <c r="T214" s="43">
        <v>4.3</v>
      </c>
      <c r="U214" s="3">
        <v>19.27</v>
      </c>
      <c r="V214" s="10"/>
      <c r="W214" s="10"/>
      <c r="X214" s="10"/>
      <c r="Y214" s="10"/>
      <c r="Z214" s="10"/>
    </row>
    <row r="215" spans="1:26" ht="25.5" customHeight="1">
      <c r="A215" s="43" t="s">
        <v>58</v>
      </c>
      <c r="B215" s="40" t="s">
        <v>59</v>
      </c>
      <c r="C215" s="42" t="s">
        <v>84</v>
      </c>
      <c r="D215" s="43">
        <v>8.06</v>
      </c>
      <c r="E215" s="43">
        <v>4.42</v>
      </c>
      <c r="F215" s="43">
        <v>2.89</v>
      </c>
      <c r="G215" s="43">
        <v>131.6</v>
      </c>
      <c r="H215" s="43">
        <v>0.08</v>
      </c>
      <c r="I215" s="43">
        <v>0.11</v>
      </c>
      <c r="J215" s="43">
        <v>9.02</v>
      </c>
      <c r="K215" s="43">
        <v>0.16</v>
      </c>
      <c r="L215" s="43">
        <v>1</v>
      </c>
      <c r="M215" s="43">
        <v>111</v>
      </c>
      <c r="N215" s="43">
        <v>347</v>
      </c>
      <c r="O215" s="43">
        <v>68</v>
      </c>
      <c r="P215" s="43">
        <v>44</v>
      </c>
      <c r="Q215" s="43">
        <v>202</v>
      </c>
      <c r="R215" s="43">
        <v>0.7</v>
      </c>
      <c r="S215" s="43">
        <v>133.47999999999999</v>
      </c>
      <c r="T215" s="43">
        <v>11.9</v>
      </c>
      <c r="U215" s="43">
        <v>572.6</v>
      </c>
      <c r="V215" s="10"/>
      <c r="W215" s="10"/>
      <c r="X215" s="10"/>
      <c r="Y215" s="10"/>
      <c r="Z215" s="10"/>
    </row>
    <row r="216" spans="1:26" ht="21" customHeight="1">
      <c r="A216" s="40" t="s">
        <v>143</v>
      </c>
      <c r="B216" s="41" t="s">
        <v>144</v>
      </c>
      <c r="C216" s="43">
        <v>200</v>
      </c>
      <c r="D216" s="43">
        <v>0.47</v>
      </c>
      <c r="E216" s="43">
        <v>0</v>
      </c>
      <c r="F216" s="43">
        <v>14.78</v>
      </c>
      <c r="G216" s="43">
        <v>65</v>
      </c>
      <c r="H216" s="43">
        <v>0</v>
      </c>
      <c r="I216" s="43">
        <v>0</v>
      </c>
      <c r="J216" s="43">
        <v>15</v>
      </c>
      <c r="K216" s="43">
        <v>0</v>
      </c>
      <c r="L216" s="43">
        <v>0</v>
      </c>
      <c r="M216" s="43">
        <v>0</v>
      </c>
      <c r="N216" s="43">
        <v>0</v>
      </c>
      <c r="O216" s="43">
        <v>108</v>
      </c>
      <c r="P216" s="43">
        <v>2</v>
      </c>
      <c r="Q216" s="43">
        <v>4</v>
      </c>
      <c r="R216" s="43">
        <v>0.1</v>
      </c>
      <c r="S216" s="43">
        <v>0</v>
      </c>
      <c r="T216" s="43">
        <v>0</v>
      </c>
      <c r="U216" s="43">
        <v>0</v>
      </c>
      <c r="V216" s="10"/>
      <c r="W216" s="10"/>
      <c r="X216" s="10"/>
      <c r="Y216" s="10"/>
      <c r="Z216" s="10"/>
    </row>
    <row r="217" spans="1:26" ht="21" customHeight="1">
      <c r="A217" s="3" t="s">
        <v>30</v>
      </c>
      <c r="B217" s="3" t="s">
        <v>31</v>
      </c>
      <c r="C217" s="3">
        <v>20</v>
      </c>
      <c r="D217" s="3">
        <v>1.52</v>
      </c>
      <c r="E217" s="3">
        <v>0.16</v>
      </c>
      <c r="F217" s="3">
        <v>9.84</v>
      </c>
      <c r="G217" s="3">
        <v>46.9</v>
      </c>
      <c r="H217" s="3">
        <v>0.02</v>
      </c>
      <c r="I217" s="3">
        <v>0.01</v>
      </c>
      <c r="J217" s="3">
        <v>0</v>
      </c>
      <c r="K217" s="3">
        <v>0</v>
      </c>
      <c r="L217" s="3">
        <v>0</v>
      </c>
      <c r="M217" s="3">
        <v>100</v>
      </c>
      <c r="N217" s="3">
        <v>19</v>
      </c>
      <c r="O217" s="3">
        <v>4</v>
      </c>
      <c r="P217" s="3">
        <v>3</v>
      </c>
      <c r="Q217" s="3">
        <v>13</v>
      </c>
      <c r="R217" s="3">
        <v>0.2</v>
      </c>
      <c r="S217" s="3">
        <v>0.64</v>
      </c>
      <c r="T217" s="3">
        <v>1.2</v>
      </c>
      <c r="U217" s="3">
        <v>2.9</v>
      </c>
      <c r="V217" s="10"/>
      <c r="W217" s="10"/>
      <c r="X217" s="10"/>
      <c r="Y217" s="10"/>
      <c r="Z217" s="10"/>
    </row>
    <row r="218" spans="1:26" ht="21" customHeight="1">
      <c r="A218" s="3" t="s">
        <v>30</v>
      </c>
      <c r="B218" s="3" t="s">
        <v>32</v>
      </c>
      <c r="C218" s="43">
        <v>20</v>
      </c>
      <c r="D218" s="43">
        <v>1.3</v>
      </c>
      <c r="E218" s="43">
        <v>0.2</v>
      </c>
      <c r="F218" s="43">
        <v>6.7</v>
      </c>
      <c r="G218" s="43">
        <v>34.200000000000003</v>
      </c>
      <c r="H218" s="43">
        <v>0.04</v>
      </c>
      <c r="I218" s="43">
        <v>0.02</v>
      </c>
      <c r="J218" s="43">
        <v>0</v>
      </c>
      <c r="K218" s="43">
        <v>0</v>
      </c>
      <c r="L218" s="43">
        <v>0</v>
      </c>
      <c r="M218" s="43">
        <v>122</v>
      </c>
      <c r="N218" s="43">
        <v>49</v>
      </c>
      <c r="O218" s="43">
        <v>7</v>
      </c>
      <c r="P218" s="43">
        <v>9.4</v>
      </c>
      <c r="Q218" s="43">
        <v>31.6</v>
      </c>
      <c r="R218" s="43">
        <v>0.78</v>
      </c>
      <c r="S218" s="43">
        <v>0</v>
      </c>
      <c r="T218" s="43">
        <v>6.18</v>
      </c>
      <c r="U218" s="3">
        <v>0</v>
      </c>
      <c r="V218" s="10"/>
      <c r="W218" s="10"/>
      <c r="X218" s="10"/>
      <c r="Y218" s="10"/>
      <c r="Z218" s="10"/>
    </row>
    <row r="219" spans="1:26" ht="21" customHeight="1">
      <c r="A219" s="3"/>
      <c r="B219" s="2" t="s">
        <v>96</v>
      </c>
      <c r="C219" s="2">
        <v>580</v>
      </c>
      <c r="D219" s="2">
        <f>SUM(D213:D218)</f>
        <v>22.72</v>
      </c>
      <c r="E219" s="2">
        <f t="shared" ref="E219:U219" si="27">SUM(E213:E218)</f>
        <v>18.490000000000002</v>
      </c>
      <c r="F219" s="2">
        <f t="shared" si="27"/>
        <v>83.53</v>
      </c>
      <c r="G219" s="2">
        <f>SUM(G213:G218)</f>
        <v>644</v>
      </c>
      <c r="H219" s="2">
        <f t="shared" si="27"/>
        <v>0.43000000000000005</v>
      </c>
      <c r="I219" s="2">
        <f t="shared" si="27"/>
        <v>0.32000000000000006</v>
      </c>
      <c r="J219" s="2">
        <f t="shared" si="27"/>
        <v>169.29000000000002</v>
      </c>
      <c r="K219" s="2">
        <f t="shared" si="27"/>
        <v>0.27</v>
      </c>
      <c r="L219" s="2">
        <f t="shared" si="27"/>
        <v>35.78</v>
      </c>
      <c r="M219" s="2">
        <f t="shared" si="27"/>
        <v>601.69000000000005</v>
      </c>
      <c r="N219" s="2">
        <f t="shared" si="27"/>
        <v>925.73</v>
      </c>
      <c r="O219" s="2">
        <f t="shared" si="27"/>
        <v>284.39</v>
      </c>
      <c r="P219" s="2">
        <f t="shared" si="27"/>
        <v>217.58</v>
      </c>
      <c r="Q219" s="2">
        <f t="shared" si="27"/>
        <v>497.91</v>
      </c>
      <c r="R219" s="2">
        <f t="shared" si="27"/>
        <v>7.13</v>
      </c>
      <c r="S219" s="2">
        <f t="shared" si="27"/>
        <v>171.57999999999998</v>
      </c>
      <c r="T219" s="2">
        <f t="shared" si="27"/>
        <v>23.84</v>
      </c>
      <c r="U219" s="2">
        <f t="shared" si="27"/>
        <v>607.42999999999995</v>
      </c>
      <c r="V219" s="10"/>
      <c r="W219" s="10"/>
      <c r="X219" s="10"/>
      <c r="Y219" s="10"/>
      <c r="Z219" s="10"/>
    </row>
    <row r="220" spans="1:26" ht="21" customHeight="1">
      <c r="A220" s="3"/>
      <c r="B220" s="5" t="s">
        <v>33</v>
      </c>
      <c r="C220" s="5">
        <f>C219+C211</f>
        <v>1177</v>
      </c>
      <c r="D220" s="5">
        <f t="shared" ref="D220:U220" si="28">D219+D211</f>
        <v>30.339999999999996</v>
      </c>
      <c r="E220" s="5">
        <f t="shared" si="28"/>
        <v>31.85</v>
      </c>
      <c r="F220" s="5">
        <f t="shared" si="28"/>
        <v>143.07</v>
      </c>
      <c r="G220" s="5">
        <f t="shared" si="28"/>
        <v>1034.1999999999998</v>
      </c>
      <c r="H220" s="5">
        <f t="shared" si="28"/>
        <v>0.59000000000000008</v>
      </c>
      <c r="I220" s="5">
        <f t="shared" si="28"/>
        <v>0.36000000000000004</v>
      </c>
      <c r="J220" s="5">
        <f t="shared" si="28"/>
        <v>169.97000000000003</v>
      </c>
      <c r="K220" s="5">
        <f t="shared" si="28"/>
        <v>0.27</v>
      </c>
      <c r="L220" s="5">
        <f t="shared" si="28"/>
        <v>47.04</v>
      </c>
      <c r="M220" s="5">
        <f t="shared" si="28"/>
        <v>824.95</v>
      </c>
      <c r="N220" s="5">
        <f t="shared" si="28"/>
        <v>1023.96</v>
      </c>
      <c r="O220" s="5">
        <f t="shared" si="28"/>
        <v>431.78999999999996</v>
      </c>
      <c r="P220" s="5">
        <f t="shared" si="28"/>
        <v>285.44</v>
      </c>
      <c r="Q220" s="5">
        <f t="shared" si="28"/>
        <v>661.53</v>
      </c>
      <c r="R220" s="5">
        <f t="shared" si="28"/>
        <v>11.48</v>
      </c>
      <c r="S220" s="5">
        <f t="shared" si="28"/>
        <v>172.23</v>
      </c>
      <c r="T220" s="5">
        <f t="shared" si="28"/>
        <v>31.24</v>
      </c>
      <c r="U220" s="5">
        <f t="shared" si="28"/>
        <v>611.03</v>
      </c>
    </row>
    <row r="221" spans="1:26" ht="21" customHeight="1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</row>
    <row r="222" spans="1:26" ht="30.75" customHeight="1">
      <c r="A222" s="57" t="s">
        <v>70</v>
      </c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1:26" ht="15.75">
      <c r="A223" s="58" t="s">
        <v>0</v>
      </c>
      <c r="B223" s="58" t="s">
        <v>73</v>
      </c>
      <c r="C223" s="78" t="s">
        <v>1</v>
      </c>
      <c r="D223" s="80" t="s">
        <v>74</v>
      </c>
      <c r="E223" s="81"/>
      <c r="F223" s="82"/>
      <c r="G223" s="83" t="s">
        <v>5</v>
      </c>
      <c r="H223" s="85" t="s">
        <v>71</v>
      </c>
      <c r="I223" s="85"/>
      <c r="J223" s="85"/>
      <c r="K223" s="85"/>
      <c r="L223" s="85"/>
      <c r="M223" s="85" t="s">
        <v>72</v>
      </c>
      <c r="N223" s="85"/>
      <c r="O223" s="85"/>
      <c r="P223" s="85"/>
      <c r="Q223" s="85"/>
      <c r="R223" s="85"/>
      <c r="S223" s="85"/>
      <c r="T223" s="85"/>
      <c r="U223" s="85"/>
    </row>
    <row r="224" spans="1:26" ht="32.25" customHeight="1">
      <c r="A224" s="58"/>
      <c r="B224" s="58"/>
      <c r="C224" s="79"/>
      <c r="D224" s="22" t="s">
        <v>2</v>
      </c>
      <c r="E224" s="23" t="s">
        <v>3</v>
      </c>
      <c r="F224" s="23" t="s">
        <v>4</v>
      </c>
      <c r="G224" s="84"/>
      <c r="H224" s="28" t="s">
        <v>6</v>
      </c>
      <c r="I224" s="28" t="s">
        <v>7</v>
      </c>
      <c r="J224" s="28" t="s">
        <v>8</v>
      </c>
      <c r="K224" s="28" t="s">
        <v>9</v>
      </c>
      <c r="L224" s="28" t="s">
        <v>10</v>
      </c>
      <c r="M224" s="28" t="s">
        <v>11</v>
      </c>
      <c r="N224" s="28" t="s">
        <v>12</v>
      </c>
      <c r="O224" s="28" t="s">
        <v>13</v>
      </c>
      <c r="P224" s="28" t="s">
        <v>14</v>
      </c>
      <c r="Q224" s="28" t="s">
        <v>15</v>
      </c>
      <c r="R224" s="28" t="s">
        <v>16</v>
      </c>
      <c r="S224" s="28" t="s">
        <v>17</v>
      </c>
      <c r="T224" s="28" t="s">
        <v>18</v>
      </c>
      <c r="U224" s="28" t="s">
        <v>19</v>
      </c>
    </row>
    <row r="225" spans="1:21">
      <c r="A225" s="2"/>
      <c r="B225" s="2"/>
      <c r="C225" s="28" t="s">
        <v>20</v>
      </c>
      <c r="D225" s="28" t="s">
        <v>20</v>
      </c>
      <c r="E225" s="28" t="s">
        <v>20</v>
      </c>
      <c r="F225" s="28" t="s">
        <v>20</v>
      </c>
      <c r="G225" s="28" t="s">
        <v>21</v>
      </c>
      <c r="H225" s="28" t="s">
        <v>22</v>
      </c>
      <c r="I225" s="28" t="s">
        <v>22</v>
      </c>
      <c r="J225" s="28" t="s">
        <v>23</v>
      </c>
      <c r="K225" s="28" t="s">
        <v>24</v>
      </c>
      <c r="L225" s="28" t="s">
        <v>22</v>
      </c>
      <c r="M225" s="28" t="s">
        <v>22</v>
      </c>
      <c r="N225" s="28" t="s">
        <v>22</v>
      </c>
      <c r="O225" s="28" t="s">
        <v>22</v>
      </c>
      <c r="P225" s="28" t="s">
        <v>22</v>
      </c>
      <c r="Q225" s="28" t="s">
        <v>22</v>
      </c>
      <c r="R225" s="28" t="s">
        <v>22</v>
      </c>
      <c r="S225" s="28" t="s">
        <v>24</v>
      </c>
      <c r="T225" s="28" t="s">
        <v>24</v>
      </c>
      <c r="U225" s="28" t="s">
        <v>24</v>
      </c>
    </row>
    <row r="226" spans="1:21">
      <c r="A226" s="3"/>
      <c r="B226" s="4" t="s">
        <v>57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>
      <c r="A227" s="3"/>
      <c r="B227" s="2" t="s">
        <v>91</v>
      </c>
      <c r="C227" s="6" t="s">
        <v>82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30">
      <c r="A228" s="40" t="s">
        <v>30</v>
      </c>
      <c r="B228" s="41" t="s">
        <v>146</v>
      </c>
      <c r="C228" s="43">
        <v>30</v>
      </c>
      <c r="D228" s="43">
        <v>1.77</v>
      </c>
      <c r="E228" s="43">
        <v>1.41</v>
      </c>
      <c r="F228" s="43">
        <v>22.5</v>
      </c>
      <c r="G228" s="43">
        <v>109.8</v>
      </c>
      <c r="H228" s="43">
        <v>0.02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18</v>
      </c>
      <c r="O228" s="43">
        <v>3</v>
      </c>
      <c r="P228" s="43">
        <v>2</v>
      </c>
      <c r="Q228" s="43">
        <v>13</v>
      </c>
      <c r="R228" s="43">
        <v>0.2</v>
      </c>
      <c r="S228" s="43">
        <v>0</v>
      </c>
      <c r="T228" s="43">
        <v>0</v>
      </c>
      <c r="U228" s="43">
        <v>0</v>
      </c>
    </row>
    <row r="229" spans="1:21">
      <c r="A229" s="7" t="s">
        <v>113</v>
      </c>
      <c r="B229" s="7" t="s">
        <v>114</v>
      </c>
      <c r="C229" s="35">
        <v>250</v>
      </c>
      <c r="D229" s="7">
        <v>5.7</v>
      </c>
      <c r="E229" s="7">
        <v>4.5</v>
      </c>
      <c r="F229" s="7">
        <v>18.8</v>
      </c>
      <c r="G229" s="7">
        <v>139</v>
      </c>
      <c r="H229" s="7">
        <v>0.3</v>
      </c>
      <c r="I229" s="7">
        <v>0</v>
      </c>
      <c r="J229" s="7">
        <v>0.2</v>
      </c>
      <c r="K229" s="7">
        <v>0</v>
      </c>
      <c r="L229" s="7">
        <v>4.5999999999999996</v>
      </c>
      <c r="M229" s="7">
        <v>0</v>
      </c>
      <c r="N229" s="7">
        <v>0</v>
      </c>
      <c r="O229" s="7">
        <v>35.700000000000003</v>
      </c>
      <c r="P229" s="7">
        <v>32.5</v>
      </c>
      <c r="Q229" s="7">
        <v>77.8</v>
      </c>
      <c r="R229" s="7">
        <v>2</v>
      </c>
      <c r="S229" s="7">
        <v>0</v>
      </c>
      <c r="T229" s="7">
        <v>0</v>
      </c>
      <c r="U229" s="7">
        <v>0</v>
      </c>
    </row>
    <row r="230" spans="1:21">
      <c r="A230" s="43" t="s">
        <v>45</v>
      </c>
      <c r="B230" s="40" t="s">
        <v>131</v>
      </c>
      <c r="C230" s="43">
        <v>200</v>
      </c>
      <c r="D230" s="43">
        <v>0.2</v>
      </c>
      <c r="E230" s="43">
        <v>0</v>
      </c>
      <c r="F230" s="43">
        <v>6.4</v>
      </c>
      <c r="G230" s="43">
        <v>26.8</v>
      </c>
      <c r="H230" s="43">
        <v>0</v>
      </c>
      <c r="I230" s="43">
        <v>0.01</v>
      </c>
      <c r="J230" s="43">
        <v>0.3</v>
      </c>
      <c r="K230" s="43">
        <v>0</v>
      </c>
      <c r="L230" s="43">
        <v>0.04</v>
      </c>
      <c r="M230" s="43">
        <v>0.68</v>
      </c>
      <c r="N230" s="43">
        <v>20.76</v>
      </c>
      <c r="O230" s="43">
        <v>66.08</v>
      </c>
      <c r="P230" s="43">
        <v>3.83</v>
      </c>
      <c r="Q230" s="43">
        <v>7.18</v>
      </c>
      <c r="R230" s="43">
        <v>0.73</v>
      </c>
      <c r="S230" s="43">
        <v>0</v>
      </c>
      <c r="T230" s="43">
        <v>0</v>
      </c>
      <c r="U230" s="43">
        <v>0</v>
      </c>
    </row>
    <row r="231" spans="1:21">
      <c r="A231" s="3" t="s">
        <v>30</v>
      </c>
      <c r="B231" s="3" t="s">
        <v>31</v>
      </c>
      <c r="C231" s="39">
        <v>20</v>
      </c>
      <c r="D231" s="3">
        <v>1.52</v>
      </c>
      <c r="E231" s="3">
        <v>0.16</v>
      </c>
      <c r="F231" s="3">
        <v>9.84</v>
      </c>
      <c r="G231" s="3">
        <v>46.9</v>
      </c>
      <c r="H231" s="3">
        <v>0.02</v>
      </c>
      <c r="I231" s="3">
        <v>0.01</v>
      </c>
      <c r="J231" s="3">
        <v>0</v>
      </c>
      <c r="K231" s="3">
        <v>0</v>
      </c>
      <c r="L231" s="3">
        <v>0</v>
      </c>
      <c r="M231" s="3">
        <v>100</v>
      </c>
      <c r="N231" s="3">
        <v>19</v>
      </c>
      <c r="O231" s="3">
        <v>4</v>
      </c>
      <c r="P231" s="3">
        <v>3</v>
      </c>
      <c r="Q231" s="3">
        <v>13</v>
      </c>
      <c r="R231" s="3">
        <v>0.2</v>
      </c>
      <c r="S231" s="3">
        <v>0.64</v>
      </c>
      <c r="T231" s="3">
        <v>1.2</v>
      </c>
      <c r="U231" s="3">
        <v>2.9</v>
      </c>
    </row>
    <row r="232" spans="1:21">
      <c r="A232" s="3" t="s">
        <v>30</v>
      </c>
      <c r="B232" s="3" t="s">
        <v>32</v>
      </c>
      <c r="C232" s="39">
        <v>20</v>
      </c>
      <c r="D232" s="3">
        <v>1.3</v>
      </c>
      <c r="E232" s="3">
        <v>0.2</v>
      </c>
      <c r="F232" s="3">
        <v>6.7</v>
      </c>
      <c r="G232" s="3">
        <v>34.200000000000003</v>
      </c>
      <c r="H232" s="3">
        <v>0.04</v>
      </c>
      <c r="I232" s="3">
        <v>0.02</v>
      </c>
      <c r="J232" s="3">
        <v>0</v>
      </c>
      <c r="K232" s="3">
        <v>0</v>
      </c>
      <c r="L232" s="3">
        <v>0</v>
      </c>
      <c r="M232" s="3">
        <v>122</v>
      </c>
      <c r="N232" s="3">
        <v>49</v>
      </c>
      <c r="O232" s="3">
        <v>7</v>
      </c>
      <c r="P232" s="3">
        <v>9.4</v>
      </c>
      <c r="Q232" s="3">
        <v>31.6</v>
      </c>
      <c r="R232" s="3">
        <v>0.78</v>
      </c>
      <c r="S232" s="3">
        <v>0</v>
      </c>
      <c r="T232" s="3">
        <v>6.18</v>
      </c>
      <c r="U232" s="3">
        <v>0</v>
      </c>
    </row>
    <row r="233" spans="1:21">
      <c r="A233" s="3"/>
      <c r="B233" s="2" t="s">
        <v>95</v>
      </c>
      <c r="C233" s="2">
        <f>SUM(C228:C232)</f>
        <v>520</v>
      </c>
      <c r="D233" s="2">
        <f>SUM(D228:D232)</f>
        <v>10.490000000000002</v>
      </c>
      <c r="E233" s="2">
        <f t="shared" ref="E233:U233" si="29">SUM(E228:E232)</f>
        <v>6.2700000000000005</v>
      </c>
      <c r="F233" s="2">
        <f t="shared" si="29"/>
        <v>64.239999999999995</v>
      </c>
      <c r="G233" s="2">
        <f t="shared" si="29"/>
        <v>356.7</v>
      </c>
      <c r="H233" s="2">
        <f t="shared" si="29"/>
        <v>0.38</v>
      </c>
      <c r="I233" s="2">
        <f t="shared" si="29"/>
        <v>0.04</v>
      </c>
      <c r="J233" s="2">
        <f t="shared" si="29"/>
        <v>0.5</v>
      </c>
      <c r="K233" s="2">
        <f t="shared" si="29"/>
        <v>0</v>
      </c>
      <c r="L233" s="2">
        <f t="shared" si="29"/>
        <v>4.6399999999999997</v>
      </c>
      <c r="M233" s="2">
        <f t="shared" si="29"/>
        <v>222.68</v>
      </c>
      <c r="N233" s="2">
        <f t="shared" si="29"/>
        <v>106.76</v>
      </c>
      <c r="O233" s="2">
        <f t="shared" si="29"/>
        <v>115.78</v>
      </c>
      <c r="P233" s="2">
        <f t="shared" si="29"/>
        <v>50.73</v>
      </c>
      <c r="Q233" s="2">
        <f t="shared" si="29"/>
        <v>142.57999999999998</v>
      </c>
      <c r="R233" s="2">
        <f t="shared" si="29"/>
        <v>3.91</v>
      </c>
      <c r="S233" s="2">
        <f t="shared" si="29"/>
        <v>0.64</v>
      </c>
      <c r="T233" s="2">
        <f t="shared" si="29"/>
        <v>7.38</v>
      </c>
      <c r="U233" s="2">
        <f t="shared" si="29"/>
        <v>2.9</v>
      </c>
    </row>
    <row r="234" spans="1:21">
      <c r="A234" s="3"/>
      <c r="B234" s="2" t="s">
        <v>92</v>
      </c>
      <c r="C234" s="6" t="s">
        <v>82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>
      <c r="A235" s="3" t="s">
        <v>48</v>
      </c>
      <c r="B235" s="3" t="s">
        <v>49</v>
      </c>
      <c r="C235" s="3">
        <v>60</v>
      </c>
      <c r="D235" s="43">
        <v>0.7</v>
      </c>
      <c r="E235" s="43">
        <v>5.4</v>
      </c>
      <c r="F235" s="43">
        <v>4</v>
      </c>
      <c r="G235" s="43">
        <v>67.099999999999994</v>
      </c>
      <c r="H235" s="3">
        <v>0.02</v>
      </c>
      <c r="I235" s="3">
        <v>0.02</v>
      </c>
      <c r="J235" s="3">
        <v>72.89</v>
      </c>
      <c r="K235" s="3">
        <v>0</v>
      </c>
      <c r="L235" s="3">
        <v>2.2599999999999998</v>
      </c>
      <c r="M235" s="3">
        <v>200.99</v>
      </c>
      <c r="N235" s="3">
        <v>127.85</v>
      </c>
      <c r="O235" s="3">
        <v>12.1</v>
      </c>
      <c r="P235" s="3">
        <v>9.66</v>
      </c>
      <c r="Q235" s="3">
        <v>21.4</v>
      </c>
      <c r="R235" s="3">
        <v>0.41</v>
      </c>
      <c r="S235" s="3">
        <v>7.86</v>
      </c>
      <c r="T235" s="3">
        <v>0.13</v>
      </c>
      <c r="U235" s="3">
        <v>11.85</v>
      </c>
    </row>
    <row r="236" spans="1:21" ht="29.25" customHeight="1">
      <c r="A236" s="3" t="s">
        <v>37</v>
      </c>
      <c r="B236" s="3" t="s">
        <v>38</v>
      </c>
      <c r="C236" s="43">
        <v>180</v>
      </c>
      <c r="D236" s="43">
        <v>6.39</v>
      </c>
      <c r="E236" s="43">
        <v>5.91</v>
      </c>
      <c r="F236" s="43">
        <v>39.36</v>
      </c>
      <c r="G236" s="43">
        <v>236.2</v>
      </c>
      <c r="H236" s="43">
        <v>7.0000000000000007E-2</v>
      </c>
      <c r="I236" s="43">
        <v>0.03</v>
      </c>
      <c r="J236" s="43">
        <v>22.03</v>
      </c>
      <c r="K236" s="43">
        <v>0.11</v>
      </c>
      <c r="L236" s="43">
        <v>0</v>
      </c>
      <c r="M236" s="43">
        <v>179</v>
      </c>
      <c r="N236" s="43">
        <v>64</v>
      </c>
      <c r="O236" s="43">
        <v>127</v>
      </c>
      <c r="P236" s="43">
        <v>9</v>
      </c>
      <c r="Q236" s="43">
        <v>48</v>
      </c>
      <c r="R236" s="43">
        <v>0.9</v>
      </c>
      <c r="S236" s="43">
        <v>24.92</v>
      </c>
      <c r="T236" s="43">
        <v>0.1</v>
      </c>
      <c r="U236" s="3">
        <v>14.31</v>
      </c>
    </row>
    <row r="237" spans="1:21">
      <c r="A237" s="43" t="s">
        <v>39</v>
      </c>
      <c r="B237" s="41" t="s">
        <v>133</v>
      </c>
      <c r="C237" s="42" t="s">
        <v>134</v>
      </c>
      <c r="D237" s="43">
        <v>6.99</v>
      </c>
      <c r="E237" s="43">
        <v>6.54</v>
      </c>
      <c r="F237" s="43">
        <v>8.3000000000000007</v>
      </c>
      <c r="G237" s="43">
        <v>130.80000000000001</v>
      </c>
      <c r="H237" s="43">
        <v>0.04</v>
      </c>
      <c r="I237" s="43">
        <v>0.12</v>
      </c>
      <c r="J237" s="43">
        <v>25.46</v>
      </c>
      <c r="K237" s="43">
        <v>7.0000000000000007E-2</v>
      </c>
      <c r="L237" s="43">
        <v>1</v>
      </c>
      <c r="M237" s="43">
        <v>122</v>
      </c>
      <c r="N237" s="43">
        <v>322</v>
      </c>
      <c r="O237" s="43">
        <v>55</v>
      </c>
      <c r="P237" s="43">
        <v>23</v>
      </c>
      <c r="Q237" s="43">
        <v>166</v>
      </c>
      <c r="R237" s="43">
        <v>2.5</v>
      </c>
      <c r="S237" s="43">
        <v>17.059999999999999</v>
      </c>
      <c r="T237" s="43">
        <v>0.4</v>
      </c>
      <c r="U237" s="43">
        <v>62.71</v>
      </c>
    </row>
    <row r="238" spans="1:21" ht="21" customHeight="1">
      <c r="A238" s="43" t="s">
        <v>45</v>
      </c>
      <c r="B238" s="43" t="s">
        <v>46</v>
      </c>
      <c r="C238" s="43">
        <v>200</v>
      </c>
      <c r="D238" s="43">
        <v>0.19</v>
      </c>
      <c r="E238" s="43">
        <v>0.04</v>
      </c>
      <c r="F238" s="43">
        <v>6.42</v>
      </c>
      <c r="G238" s="43">
        <v>26.8</v>
      </c>
      <c r="H238" s="43">
        <v>0</v>
      </c>
      <c r="I238" s="43">
        <v>0.01</v>
      </c>
      <c r="J238" s="43">
        <v>0.3</v>
      </c>
      <c r="K238" s="43">
        <v>0</v>
      </c>
      <c r="L238" s="43">
        <v>0</v>
      </c>
      <c r="M238" s="43">
        <v>1</v>
      </c>
      <c r="N238" s="43">
        <v>21</v>
      </c>
      <c r="O238" s="43">
        <v>66</v>
      </c>
      <c r="P238" s="43">
        <v>4</v>
      </c>
      <c r="Q238" s="43">
        <v>7</v>
      </c>
      <c r="R238" s="43">
        <v>0.7</v>
      </c>
      <c r="S238" s="43">
        <v>0</v>
      </c>
      <c r="T238" s="43">
        <v>0</v>
      </c>
      <c r="U238" s="43">
        <v>0</v>
      </c>
    </row>
    <row r="239" spans="1:21" ht="20.25" customHeight="1">
      <c r="A239" s="3" t="s">
        <v>30</v>
      </c>
      <c r="B239" s="3" t="s">
        <v>32</v>
      </c>
      <c r="C239" s="43">
        <v>20</v>
      </c>
      <c r="D239" s="43">
        <v>1.3</v>
      </c>
      <c r="E239" s="43">
        <v>0.2</v>
      </c>
      <c r="F239" s="43">
        <v>6.7</v>
      </c>
      <c r="G239" s="43">
        <v>34.200000000000003</v>
      </c>
      <c r="H239" s="43">
        <v>0.04</v>
      </c>
      <c r="I239" s="43">
        <v>0.02</v>
      </c>
      <c r="J239" s="43">
        <v>0</v>
      </c>
      <c r="K239" s="43">
        <v>0</v>
      </c>
      <c r="L239" s="43">
        <v>0</v>
      </c>
      <c r="M239" s="43">
        <v>122</v>
      </c>
      <c r="N239" s="43">
        <v>49</v>
      </c>
      <c r="O239" s="43">
        <v>7</v>
      </c>
      <c r="P239" s="43">
        <v>9.4</v>
      </c>
      <c r="Q239" s="43">
        <v>31.6</v>
      </c>
      <c r="R239" s="43">
        <v>0.78</v>
      </c>
      <c r="S239" s="43">
        <v>0</v>
      </c>
      <c r="T239" s="43">
        <v>6.18</v>
      </c>
      <c r="U239" s="3">
        <v>0</v>
      </c>
    </row>
    <row r="240" spans="1:21" ht="21" customHeight="1">
      <c r="A240" s="7" t="s">
        <v>30</v>
      </c>
      <c r="B240" s="3" t="s">
        <v>31</v>
      </c>
      <c r="C240" s="43">
        <v>20</v>
      </c>
      <c r="D240" s="43">
        <v>1.52</v>
      </c>
      <c r="E240" s="43">
        <v>0.16</v>
      </c>
      <c r="F240" s="43">
        <v>9.84</v>
      </c>
      <c r="G240" s="43">
        <v>46.9</v>
      </c>
      <c r="H240" s="43">
        <v>0.02</v>
      </c>
      <c r="I240" s="43">
        <v>0.01</v>
      </c>
      <c r="J240" s="43">
        <v>0</v>
      </c>
      <c r="K240" s="43">
        <v>0</v>
      </c>
      <c r="L240" s="43">
        <v>0</v>
      </c>
      <c r="M240" s="43">
        <v>100</v>
      </c>
      <c r="N240" s="43">
        <v>19</v>
      </c>
      <c r="O240" s="43">
        <v>4</v>
      </c>
      <c r="P240" s="43">
        <v>3</v>
      </c>
      <c r="Q240" s="43">
        <v>13</v>
      </c>
      <c r="R240" s="43">
        <v>0.2</v>
      </c>
      <c r="S240" s="43">
        <v>0.64</v>
      </c>
      <c r="T240" s="43">
        <v>1.2</v>
      </c>
      <c r="U240" s="3">
        <v>2.9</v>
      </c>
    </row>
    <row r="241" spans="1:23" ht="21" customHeight="1">
      <c r="A241" s="3"/>
      <c r="B241" s="2" t="s">
        <v>112</v>
      </c>
      <c r="C241" s="2">
        <v>580</v>
      </c>
      <c r="D241" s="2">
        <f t="shared" ref="D241:U241" si="30">SUM(D235:D240)</f>
        <v>17.09</v>
      </c>
      <c r="E241" s="2">
        <f t="shared" si="30"/>
        <v>18.25</v>
      </c>
      <c r="F241" s="2">
        <f t="shared" si="30"/>
        <v>74.62</v>
      </c>
      <c r="G241" s="2">
        <f>SUM(G235:G240)</f>
        <v>542</v>
      </c>
      <c r="H241" s="2">
        <f t="shared" si="30"/>
        <v>0.19</v>
      </c>
      <c r="I241" s="2">
        <f t="shared" si="30"/>
        <v>0.21</v>
      </c>
      <c r="J241" s="2">
        <f t="shared" si="30"/>
        <v>120.67999999999999</v>
      </c>
      <c r="K241" s="2">
        <f t="shared" si="30"/>
        <v>0.18</v>
      </c>
      <c r="L241" s="2">
        <f t="shared" si="30"/>
        <v>3.26</v>
      </c>
      <c r="M241" s="2">
        <f t="shared" si="30"/>
        <v>724.99</v>
      </c>
      <c r="N241" s="2">
        <f t="shared" si="30"/>
        <v>602.85</v>
      </c>
      <c r="O241" s="2">
        <f t="shared" si="30"/>
        <v>271.10000000000002</v>
      </c>
      <c r="P241" s="2">
        <f t="shared" si="30"/>
        <v>58.059999999999995</v>
      </c>
      <c r="Q241" s="2">
        <f t="shared" si="30"/>
        <v>287</v>
      </c>
      <c r="R241" s="2">
        <f t="shared" si="30"/>
        <v>5.49</v>
      </c>
      <c r="S241" s="2">
        <f t="shared" si="30"/>
        <v>50.480000000000004</v>
      </c>
      <c r="T241" s="2">
        <f t="shared" si="30"/>
        <v>8.01</v>
      </c>
      <c r="U241" s="2">
        <f t="shared" si="30"/>
        <v>91.77000000000001</v>
      </c>
    </row>
    <row r="242" spans="1:23" ht="21" customHeight="1">
      <c r="A242" s="3"/>
      <c r="B242" s="5" t="s">
        <v>33</v>
      </c>
      <c r="C242" s="5">
        <f>C241+C233</f>
        <v>1100</v>
      </c>
      <c r="D242" s="5">
        <f t="shared" ref="D242:U242" si="31">D241+D233</f>
        <v>27.580000000000002</v>
      </c>
      <c r="E242" s="5">
        <f t="shared" si="31"/>
        <v>24.52</v>
      </c>
      <c r="F242" s="5">
        <f t="shared" si="31"/>
        <v>138.86000000000001</v>
      </c>
      <c r="G242" s="5">
        <f t="shared" si="31"/>
        <v>898.7</v>
      </c>
      <c r="H242" s="5">
        <f t="shared" si="31"/>
        <v>0.57000000000000006</v>
      </c>
      <c r="I242" s="5">
        <f t="shared" si="31"/>
        <v>0.25</v>
      </c>
      <c r="J242" s="5">
        <f t="shared" si="31"/>
        <v>121.17999999999999</v>
      </c>
      <c r="K242" s="5">
        <f t="shared" si="31"/>
        <v>0.18</v>
      </c>
      <c r="L242" s="5">
        <f t="shared" si="31"/>
        <v>7.8999999999999995</v>
      </c>
      <c r="M242" s="5">
        <f t="shared" si="31"/>
        <v>947.67000000000007</v>
      </c>
      <c r="N242" s="5">
        <f t="shared" si="31"/>
        <v>709.61</v>
      </c>
      <c r="O242" s="5">
        <f t="shared" si="31"/>
        <v>386.88</v>
      </c>
      <c r="P242" s="5">
        <f t="shared" si="31"/>
        <v>108.78999999999999</v>
      </c>
      <c r="Q242" s="5">
        <f t="shared" si="31"/>
        <v>429.58</v>
      </c>
      <c r="R242" s="5">
        <f t="shared" si="31"/>
        <v>9.4</v>
      </c>
      <c r="S242" s="5">
        <f t="shared" si="31"/>
        <v>51.120000000000005</v>
      </c>
      <c r="T242" s="5">
        <f t="shared" si="31"/>
        <v>15.39</v>
      </c>
      <c r="U242" s="5">
        <f t="shared" si="31"/>
        <v>94.670000000000016</v>
      </c>
    </row>
    <row r="243" spans="1:23" ht="21" customHeight="1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6"/>
      <c r="U243" s="16"/>
    </row>
    <row r="244" spans="1:23" ht="21" customHeight="1"/>
    <row r="245" spans="1:23" ht="19.5" customHeight="1">
      <c r="A245" s="57" t="s">
        <v>163</v>
      </c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46"/>
      <c r="W245" s="46"/>
    </row>
    <row r="246" spans="1:23" ht="18.75" customHeight="1">
      <c r="A246" s="58" t="s">
        <v>0</v>
      </c>
      <c r="B246" s="58" t="s">
        <v>73</v>
      </c>
      <c r="C246" s="59" t="s">
        <v>1</v>
      </c>
      <c r="D246" s="61" t="s">
        <v>74</v>
      </c>
      <c r="E246" s="62"/>
      <c r="F246" s="63"/>
      <c r="G246" s="64" t="s">
        <v>5</v>
      </c>
      <c r="H246" s="66" t="s">
        <v>71</v>
      </c>
      <c r="I246" s="66"/>
      <c r="J246" s="66"/>
      <c r="K246" s="66"/>
      <c r="L246" s="66"/>
      <c r="M246" s="66" t="s">
        <v>72</v>
      </c>
      <c r="N246" s="66"/>
      <c r="O246" s="66"/>
      <c r="P246" s="66"/>
      <c r="Q246" s="66"/>
      <c r="R246" s="66"/>
      <c r="S246" s="66"/>
      <c r="T246" s="66"/>
      <c r="U246" s="66"/>
      <c r="V246" s="46"/>
      <c r="W246" s="46"/>
    </row>
    <row r="247" spans="1:23" ht="30">
      <c r="A247" s="58"/>
      <c r="B247" s="58"/>
      <c r="C247" s="60"/>
      <c r="D247" s="47" t="s">
        <v>2</v>
      </c>
      <c r="E247" s="48" t="s">
        <v>3</v>
      </c>
      <c r="F247" s="48" t="s">
        <v>4</v>
      </c>
      <c r="G247" s="65"/>
      <c r="H247" s="49" t="s">
        <v>6</v>
      </c>
      <c r="I247" s="49" t="s">
        <v>7</v>
      </c>
      <c r="J247" s="49" t="s">
        <v>8</v>
      </c>
      <c r="K247" s="49" t="s">
        <v>9</v>
      </c>
      <c r="L247" s="49" t="s">
        <v>10</v>
      </c>
      <c r="M247" s="49" t="s">
        <v>11</v>
      </c>
      <c r="N247" s="49" t="s">
        <v>12</v>
      </c>
      <c r="O247" s="49" t="s">
        <v>13</v>
      </c>
      <c r="P247" s="49" t="s">
        <v>14</v>
      </c>
      <c r="Q247" s="49" t="s">
        <v>15</v>
      </c>
      <c r="R247" s="49" t="s">
        <v>16</v>
      </c>
      <c r="S247" s="49" t="s">
        <v>17</v>
      </c>
      <c r="T247" s="49" t="s">
        <v>18</v>
      </c>
      <c r="U247" s="49" t="s">
        <v>19</v>
      </c>
      <c r="V247" s="46"/>
      <c r="W247" s="46"/>
    </row>
    <row r="248" spans="1:23">
      <c r="A248" s="2"/>
      <c r="B248" s="2"/>
      <c r="C248" s="49" t="s">
        <v>20</v>
      </c>
      <c r="D248" s="49" t="s">
        <v>20</v>
      </c>
      <c r="E248" s="49" t="s">
        <v>20</v>
      </c>
      <c r="F248" s="49" t="s">
        <v>20</v>
      </c>
      <c r="G248" s="49" t="s">
        <v>21</v>
      </c>
      <c r="H248" s="49" t="s">
        <v>22</v>
      </c>
      <c r="I248" s="49" t="s">
        <v>22</v>
      </c>
      <c r="J248" s="49" t="s">
        <v>23</v>
      </c>
      <c r="K248" s="49" t="s">
        <v>24</v>
      </c>
      <c r="L248" s="49" t="s">
        <v>22</v>
      </c>
      <c r="M248" s="49" t="s">
        <v>22</v>
      </c>
      <c r="N248" s="49" t="s">
        <v>22</v>
      </c>
      <c r="O248" s="49" t="s">
        <v>22</v>
      </c>
      <c r="P248" s="49" t="s">
        <v>22</v>
      </c>
      <c r="Q248" s="49" t="s">
        <v>22</v>
      </c>
      <c r="R248" s="49" t="s">
        <v>22</v>
      </c>
      <c r="S248" s="49" t="s">
        <v>24</v>
      </c>
      <c r="T248" s="49" t="s">
        <v>24</v>
      </c>
      <c r="U248" s="49" t="s">
        <v>24</v>
      </c>
      <c r="V248" s="46"/>
      <c r="W248" s="46"/>
    </row>
    <row r="249" spans="1:23">
      <c r="A249" s="3"/>
      <c r="B249" s="4" t="s">
        <v>57</v>
      </c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46"/>
      <c r="W249" s="46"/>
    </row>
    <row r="250" spans="1:23">
      <c r="A250" s="3"/>
      <c r="B250" s="2" t="s">
        <v>158</v>
      </c>
      <c r="C250" s="51" t="s">
        <v>82</v>
      </c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46"/>
      <c r="W250" s="46"/>
    </row>
    <row r="251" spans="1:23" ht="45">
      <c r="A251" s="3" t="s">
        <v>125</v>
      </c>
      <c r="B251" s="17" t="s">
        <v>126</v>
      </c>
      <c r="C251" s="3">
        <v>60</v>
      </c>
      <c r="D251" s="43">
        <v>0.8</v>
      </c>
      <c r="E251" s="43">
        <v>6.1</v>
      </c>
      <c r="F251" s="43">
        <v>3.6</v>
      </c>
      <c r="G251" s="43">
        <v>72.5</v>
      </c>
      <c r="H251" s="3">
        <v>0.02</v>
      </c>
      <c r="I251" s="3">
        <v>0.02</v>
      </c>
      <c r="J251" s="3">
        <v>241.63</v>
      </c>
      <c r="K251" s="3">
        <v>0</v>
      </c>
      <c r="L251" s="3">
        <v>17.32</v>
      </c>
      <c r="M251" s="3">
        <v>87.51</v>
      </c>
      <c r="N251" s="3">
        <v>160.13999999999999</v>
      </c>
      <c r="O251" s="3">
        <v>23.5</v>
      </c>
      <c r="P251" s="3">
        <v>11.17</v>
      </c>
      <c r="Q251" s="3">
        <v>18.8</v>
      </c>
      <c r="R251" s="3">
        <v>0.56000000000000005</v>
      </c>
      <c r="S251" s="3">
        <v>9.8699999999999992</v>
      </c>
      <c r="T251" s="3">
        <v>0.15</v>
      </c>
      <c r="U251" s="3">
        <v>10.98</v>
      </c>
      <c r="V251" s="46"/>
      <c r="W251" s="46"/>
    </row>
    <row r="252" spans="1:23" ht="24.75" customHeight="1">
      <c r="A252" s="7" t="s">
        <v>164</v>
      </c>
      <c r="B252" s="7" t="s">
        <v>165</v>
      </c>
      <c r="C252" s="42">
        <v>180</v>
      </c>
      <c r="D252" s="43">
        <v>35.58</v>
      </c>
      <c r="E252" s="43">
        <v>12.81</v>
      </c>
      <c r="F252" s="43">
        <v>26.95</v>
      </c>
      <c r="G252" s="43">
        <v>361.4</v>
      </c>
      <c r="H252" s="43">
        <v>7.0000000000000007E-2</v>
      </c>
      <c r="I252" s="43">
        <v>0.38</v>
      </c>
      <c r="J252" s="43">
        <v>61.35</v>
      </c>
      <c r="K252" s="43">
        <v>0.18</v>
      </c>
      <c r="L252" s="43">
        <v>0</v>
      </c>
      <c r="M252" s="43">
        <v>217</v>
      </c>
      <c r="N252" s="43">
        <v>193</v>
      </c>
      <c r="O252" s="43">
        <v>268</v>
      </c>
      <c r="P252" s="43">
        <v>38</v>
      </c>
      <c r="Q252" s="43">
        <v>349</v>
      </c>
      <c r="R252" s="43">
        <v>1</v>
      </c>
      <c r="S252" s="43">
        <v>34.58</v>
      </c>
      <c r="T252" s="43">
        <v>47</v>
      </c>
      <c r="U252" s="43">
        <v>59.55</v>
      </c>
      <c r="V252" s="46"/>
      <c r="W252" s="46"/>
    </row>
    <row r="253" spans="1:23" ht="25.5" customHeight="1">
      <c r="A253" s="7" t="s">
        <v>30</v>
      </c>
      <c r="B253" s="7" t="s">
        <v>166</v>
      </c>
      <c r="C253" s="42">
        <v>20</v>
      </c>
      <c r="D253" s="43">
        <v>1.44</v>
      </c>
      <c r="E253" s="43">
        <v>1.7</v>
      </c>
      <c r="F253" s="43">
        <v>11.1</v>
      </c>
      <c r="G253" s="43">
        <v>65.5</v>
      </c>
      <c r="H253" s="43">
        <v>0.01</v>
      </c>
      <c r="I253" s="43">
        <v>0.08</v>
      </c>
      <c r="J253" s="43">
        <v>9.4</v>
      </c>
      <c r="K253" s="43">
        <v>0</v>
      </c>
      <c r="L253" s="43">
        <v>0</v>
      </c>
      <c r="M253" s="43">
        <v>26</v>
      </c>
      <c r="N253" s="43">
        <v>73</v>
      </c>
      <c r="O253" s="43">
        <v>61</v>
      </c>
      <c r="P253" s="43">
        <v>7</v>
      </c>
      <c r="Q253" s="43">
        <v>44</v>
      </c>
      <c r="R253" s="43">
        <v>0</v>
      </c>
      <c r="S253" s="43">
        <v>1.4</v>
      </c>
      <c r="T253" s="43">
        <v>0.6</v>
      </c>
      <c r="U253" s="43">
        <v>7</v>
      </c>
      <c r="V253" s="46"/>
      <c r="W253" s="46"/>
    </row>
    <row r="254" spans="1:23" ht="19.5" customHeight="1">
      <c r="A254" s="3" t="s">
        <v>40</v>
      </c>
      <c r="B254" s="3" t="s">
        <v>41</v>
      </c>
      <c r="C254" s="42" t="s">
        <v>151</v>
      </c>
      <c r="D254" s="43">
        <v>0.2</v>
      </c>
      <c r="E254" s="43">
        <v>0.1</v>
      </c>
      <c r="F254" s="43">
        <v>6.6</v>
      </c>
      <c r="G254" s="43">
        <v>27.9</v>
      </c>
      <c r="H254" s="43">
        <v>0</v>
      </c>
      <c r="I254" s="43">
        <v>0.01</v>
      </c>
      <c r="J254" s="43">
        <v>0.38</v>
      </c>
      <c r="K254" s="43">
        <v>0</v>
      </c>
      <c r="L254" s="43">
        <v>1.1599999999999999</v>
      </c>
      <c r="M254" s="43">
        <v>1.26</v>
      </c>
      <c r="N254" s="43">
        <v>30.23</v>
      </c>
      <c r="O254" s="43">
        <v>67</v>
      </c>
      <c r="P254" s="43">
        <v>4.5599999999999996</v>
      </c>
      <c r="Q254" s="43">
        <v>8.52</v>
      </c>
      <c r="R254" s="43">
        <v>0.77</v>
      </c>
      <c r="S254" s="43">
        <v>0.01</v>
      </c>
      <c r="T254" s="43">
        <v>0.02</v>
      </c>
      <c r="U254" s="43">
        <v>0.7</v>
      </c>
      <c r="V254" s="46"/>
      <c r="W254" s="46"/>
    </row>
    <row r="255" spans="1:23" ht="19.5" customHeight="1">
      <c r="A255" s="3" t="s">
        <v>30</v>
      </c>
      <c r="B255" s="3" t="s">
        <v>32</v>
      </c>
      <c r="C255" s="43">
        <v>20</v>
      </c>
      <c r="D255" s="43">
        <v>1.3</v>
      </c>
      <c r="E255" s="43">
        <v>0.2</v>
      </c>
      <c r="F255" s="43">
        <v>6.7</v>
      </c>
      <c r="G255" s="43">
        <v>34.200000000000003</v>
      </c>
      <c r="H255" s="43">
        <v>0.04</v>
      </c>
      <c r="I255" s="43">
        <v>0.02</v>
      </c>
      <c r="J255" s="43">
        <v>0</v>
      </c>
      <c r="K255" s="43">
        <v>0</v>
      </c>
      <c r="L255" s="43">
        <v>0</v>
      </c>
      <c r="M255" s="43">
        <v>122</v>
      </c>
      <c r="N255" s="43">
        <v>49</v>
      </c>
      <c r="O255" s="43">
        <v>7</v>
      </c>
      <c r="P255" s="43">
        <v>9.4</v>
      </c>
      <c r="Q255" s="43">
        <v>31.6</v>
      </c>
      <c r="R255" s="43">
        <v>0.78</v>
      </c>
      <c r="S255" s="43">
        <v>0</v>
      </c>
      <c r="T255" s="43">
        <v>6.18</v>
      </c>
      <c r="U255" s="43">
        <v>0</v>
      </c>
      <c r="V255" s="46"/>
      <c r="W255" s="46"/>
    </row>
    <row r="256" spans="1:23" ht="19.5" customHeight="1">
      <c r="A256" s="7" t="s">
        <v>30</v>
      </c>
      <c r="B256" s="3" t="s">
        <v>31</v>
      </c>
      <c r="C256" s="43">
        <v>20</v>
      </c>
      <c r="D256" s="43">
        <v>1.52</v>
      </c>
      <c r="E256" s="43">
        <v>0.16</v>
      </c>
      <c r="F256" s="43">
        <v>9.84</v>
      </c>
      <c r="G256" s="43">
        <v>46.9</v>
      </c>
      <c r="H256" s="43">
        <v>0.02</v>
      </c>
      <c r="I256" s="43">
        <v>0.01</v>
      </c>
      <c r="J256" s="43">
        <v>0</v>
      </c>
      <c r="K256" s="43">
        <v>0</v>
      </c>
      <c r="L256" s="43">
        <v>0</v>
      </c>
      <c r="M256" s="43">
        <v>100</v>
      </c>
      <c r="N256" s="43">
        <v>19</v>
      </c>
      <c r="O256" s="43">
        <v>4</v>
      </c>
      <c r="P256" s="43">
        <v>3</v>
      </c>
      <c r="Q256" s="43">
        <v>13</v>
      </c>
      <c r="R256" s="43">
        <v>0.2</v>
      </c>
      <c r="S256" s="43">
        <v>0.64</v>
      </c>
      <c r="T256" s="43">
        <v>1.2</v>
      </c>
      <c r="U256" s="3">
        <v>2.9</v>
      </c>
      <c r="V256" s="46"/>
      <c r="W256" s="46"/>
    </row>
    <row r="257" spans="1:23" ht="19.5" customHeight="1">
      <c r="A257" s="40" t="s">
        <v>30</v>
      </c>
      <c r="B257" s="40" t="s">
        <v>161</v>
      </c>
      <c r="C257" s="43">
        <v>10</v>
      </c>
      <c r="D257" s="43">
        <v>1.0900000000000001</v>
      </c>
      <c r="E257" s="43">
        <v>0.13</v>
      </c>
      <c r="F257" s="43">
        <v>6.88</v>
      </c>
      <c r="G257" s="43">
        <v>33.1</v>
      </c>
      <c r="H257" s="43">
        <v>0.02</v>
      </c>
      <c r="I257" s="43">
        <v>0.01</v>
      </c>
      <c r="J257" s="43">
        <v>0</v>
      </c>
      <c r="K257" s="43">
        <v>0</v>
      </c>
      <c r="L257" s="43">
        <v>0</v>
      </c>
      <c r="M257" s="43">
        <v>46</v>
      </c>
      <c r="N257" s="43">
        <v>15</v>
      </c>
      <c r="O257" s="43">
        <v>3</v>
      </c>
      <c r="P257" s="43">
        <v>4</v>
      </c>
      <c r="Q257" s="43">
        <v>11</v>
      </c>
      <c r="R257" s="43">
        <v>0.3</v>
      </c>
      <c r="S257" s="43">
        <v>0</v>
      </c>
      <c r="T257" s="43">
        <v>0</v>
      </c>
      <c r="U257" s="43">
        <v>0</v>
      </c>
      <c r="V257" s="46"/>
      <c r="W257" s="46"/>
    </row>
    <row r="258" spans="1:23" ht="19.5" customHeight="1">
      <c r="A258" s="3"/>
      <c r="B258" s="2" t="s">
        <v>162</v>
      </c>
      <c r="C258" s="50">
        <v>524</v>
      </c>
      <c r="D258" s="50">
        <f t="shared" ref="D258:U258" si="32">SUM(D251:D257)</f>
        <v>41.93</v>
      </c>
      <c r="E258" s="50">
        <f t="shared" si="32"/>
        <v>21.2</v>
      </c>
      <c r="F258" s="50">
        <f t="shared" si="32"/>
        <v>71.67</v>
      </c>
      <c r="G258" s="50">
        <f t="shared" si="32"/>
        <v>641.5</v>
      </c>
      <c r="H258" s="50">
        <f t="shared" si="32"/>
        <v>0.18</v>
      </c>
      <c r="I258" s="50">
        <f t="shared" si="32"/>
        <v>0.53</v>
      </c>
      <c r="J258" s="50">
        <f t="shared" si="32"/>
        <v>312.76</v>
      </c>
      <c r="K258" s="50">
        <f t="shared" si="32"/>
        <v>0.18</v>
      </c>
      <c r="L258" s="50">
        <f t="shared" si="32"/>
        <v>18.48</v>
      </c>
      <c r="M258" s="50">
        <f t="shared" si="32"/>
        <v>599.77</v>
      </c>
      <c r="N258" s="50">
        <f t="shared" si="32"/>
        <v>539.37</v>
      </c>
      <c r="O258" s="50">
        <f t="shared" si="32"/>
        <v>433.5</v>
      </c>
      <c r="P258" s="50">
        <f t="shared" si="32"/>
        <v>77.13000000000001</v>
      </c>
      <c r="Q258" s="50">
        <f t="shared" si="32"/>
        <v>475.92</v>
      </c>
      <c r="R258" s="50">
        <f t="shared" si="32"/>
        <v>3.6100000000000003</v>
      </c>
      <c r="S258" s="50">
        <f t="shared" si="32"/>
        <v>46.499999999999993</v>
      </c>
      <c r="T258" s="50">
        <f t="shared" si="32"/>
        <v>55.150000000000006</v>
      </c>
      <c r="U258" s="50">
        <f t="shared" si="32"/>
        <v>81.13000000000001</v>
      </c>
      <c r="V258" s="46"/>
      <c r="W258" s="46"/>
    </row>
    <row r="259" spans="1:23" ht="19.5" customHeight="1">
      <c r="A259" s="3"/>
      <c r="B259" s="5" t="s">
        <v>33</v>
      </c>
      <c r="C259" s="52">
        <f>C258</f>
        <v>524</v>
      </c>
      <c r="D259" s="52">
        <f>D258</f>
        <v>41.93</v>
      </c>
      <c r="E259" s="52">
        <f t="shared" ref="E259:U259" si="33">E258</f>
        <v>21.2</v>
      </c>
      <c r="F259" s="52">
        <f t="shared" si="33"/>
        <v>71.67</v>
      </c>
      <c r="G259" s="52">
        <f t="shared" si="33"/>
        <v>641.5</v>
      </c>
      <c r="H259" s="52">
        <f t="shared" si="33"/>
        <v>0.18</v>
      </c>
      <c r="I259" s="52">
        <f t="shared" si="33"/>
        <v>0.53</v>
      </c>
      <c r="J259" s="52">
        <f t="shared" si="33"/>
        <v>312.76</v>
      </c>
      <c r="K259" s="52">
        <f t="shared" si="33"/>
        <v>0.18</v>
      </c>
      <c r="L259" s="52">
        <f t="shared" si="33"/>
        <v>18.48</v>
      </c>
      <c r="M259" s="52">
        <f t="shared" si="33"/>
        <v>599.77</v>
      </c>
      <c r="N259" s="52">
        <f t="shared" si="33"/>
        <v>539.37</v>
      </c>
      <c r="O259" s="52">
        <f t="shared" si="33"/>
        <v>433.5</v>
      </c>
      <c r="P259" s="52">
        <f t="shared" si="33"/>
        <v>77.13000000000001</v>
      </c>
      <c r="Q259" s="52">
        <f t="shared" si="33"/>
        <v>475.92</v>
      </c>
      <c r="R259" s="52">
        <f t="shared" si="33"/>
        <v>3.6100000000000003</v>
      </c>
      <c r="S259" s="52">
        <f t="shared" si="33"/>
        <v>46.499999999999993</v>
      </c>
      <c r="T259" s="52">
        <f t="shared" si="33"/>
        <v>55.150000000000006</v>
      </c>
      <c r="U259" s="52">
        <f t="shared" si="33"/>
        <v>81.13000000000001</v>
      </c>
      <c r="V259" s="46"/>
      <c r="W259" s="46"/>
    </row>
    <row r="260" spans="1:23" ht="19.5" customHeight="1">
      <c r="A260" s="8"/>
      <c r="B260" s="9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46"/>
      <c r="W260" s="46"/>
    </row>
    <row r="261" spans="1:23">
      <c r="A261" s="10"/>
      <c r="B261" s="10"/>
      <c r="C261" s="10"/>
      <c r="D261" s="88" t="s">
        <v>79</v>
      </c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10"/>
      <c r="Q261" s="10"/>
      <c r="R261" s="10"/>
      <c r="S261" s="10"/>
      <c r="T261" s="10"/>
      <c r="U261" s="10"/>
    </row>
    <row r="262" spans="1:23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10"/>
      <c r="U262" s="10"/>
    </row>
    <row r="263" spans="1:23" ht="15.75">
      <c r="A263" s="10"/>
      <c r="B263" s="89" t="s">
        <v>75</v>
      </c>
      <c r="C263" s="58" t="s">
        <v>74</v>
      </c>
      <c r="D263" s="58"/>
      <c r="E263" s="58"/>
      <c r="F263" s="83" t="s">
        <v>5</v>
      </c>
      <c r="G263" s="90" t="s">
        <v>71</v>
      </c>
      <c r="H263" s="90"/>
      <c r="I263" s="90"/>
      <c r="J263" s="90"/>
      <c r="K263" s="90"/>
      <c r="L263" s="90" t="s">
        <v>72</v>
      </c>
      <c r="M263" s="90"/>
      <c r="N263" s="90"/>
      <c r="O263" s="90"/>
      <c r="P263" s="90"/>
      <c r="Q263" s="90"/>
      <c r="R263" s="90"/>
      <c r="S263" s="90"/>
      <c r="T263" s="90"/>
      <c r="U263" s="10"/>
    </row>
    <row r="264" spans="1:23" ht="30">
      <c r="A264" s="10"/>
      <c r="B264" s="89"/>
      <c r="C264" s="21" t="s">
        <v>2</v>
      </c>
      <c r="D264" s="20" t="s">
        <v>3</v>
      </c>
      <c r="E264" s="20" t="s">
        <v>4</v>
      </c>
      <c r="F264" s="84"/>
      <c r="G264" s="28" t="s">
        <v>6</v>
      </c>
      <c r="H264" s="28" t="s">
        <v>7</v>
      </c>
      <c r="I264" s="28" t="s">
        <v>8</v>
      </c>
      <c r="J264" s="28" t="s">
        <v>9</v>
      </c>
      <c r="K264" s="28" t="s">
        <v>10</v>
      </c>
      <c r="L264" s="28" t="s">
        <v>11</v>
      </c>
      <c r="M264" s="28" t="s">
        <v>12</v>
      </c>
      <c r="N264" s="28" t="s">
        <v>13</v>
      </c>
      <c r="O264" s="28" t="s">
        <v>14</v>
      </c>
      <c r="P264" s="28" t="s">
        <v>15</v>
      </c>
      <c r="Q264" s="28" t="s">
        <v>16</v>
      </c>
      <c r="R264" s="28" t="s">
        <v>17</v>
      </c>
      <c r="S264" s="28" t="s">
        <v>18</v>
      </c>
      <c r="T264" s="28" t="s">
        <v>19</v>
      </c>
      <c r="U264" s="10"/>
    </row>
    <row r="265" spans="1:23">
      <c r="B265" s="89"/>
      <c r="C265" s="28" t="s">
        <v>20</v>
      </c>
      <c r="D265" s="28" t="s">
        <v>20</v>
      </c>
      <c r="E265" s="28" t="s">
        <v>20</v>
      </c>
      <c r="F265" s="29" t="s">
        <v>21</v>
      </c>
      <c r="G265" s="28" t="s">
        <v>22</v>
      </c>
      <c r="H265" s="28" t="s">
        <v>22</v>
      </c>
      <c r="I265" s="28" t="s">
        <v>23</v>
      </c>
      <c r="J265" s="28" t="s">
        <v>24</v>
      </c>
      <c r="K265" s="28" t="s">
        <v>22</v>
      </c>
      <c r="L265" s="28" t="s">
        <v>22</v>
      </c>
      <c r="M265" s="28" t="s">
        <v>22</v>
      </c>
      <c r="N265" s="28" t="s">
        <v>22</v>
      </c>
      <c r="O265" s="28" t="s">
        <v>22</v>
      </c>
      <c r="P265" s="28" t="s">
        <v>22</v>
      </c>
      <c r="Q265" s="28" t="s">
        <v>22</v>
      </c>
      <c r="R265" s="28" t="s">
        <v>24</v>
      </c>
      <c r="S265" s="28" t="s">
        <v>24</v>
      </c>
      <c r="T265" s="28" t="s">
        <v>24</v>
      </c>
    </row>
    <row r="266" spans="1:23">
      <c r="B266" s="7" t="s">
        <v>76</v>
      </c>
      <c r="C266" s="24">
        <f>D28+D50+D73+D95+D116+D154+D176+D198+D220+D242+D259+D132</f>
        <v>389.63</v>
      </c>
      <c r="D266" s="24">
        <f t="shared" ref="D266:T266" si="34">E28+E50+E73+E95+E116+E154+E176+E198+E220+E242+E259+E132</f>
        <v>342.41999999999996</v>
      </c>
      <c r="E266" s="24">
        <f t="shared" si="34"/>
        <v>1578.3200000000002</v>
      </c>
      <c r="F266" s="24">
        <f t="shared" si="34"/>
        <v>11112.3</v>
      </c>
      <c r="G266" s="24">
        <f t="shared" si="34"/>
        <v>5.2110000000000003</v>
      </c>
      <c r="H266" s="24">
        <f t="shared" si="34"/>
        <v>3.444</v>
      </c>
      <c r="I266" s="24">
        <f t="shared" si="34"/>
        <v>4306.6959999999999</v>
      </c>
      <c r="J266" s="24">
        <f t="shared" si="34"/>
        <v>2.7800000000000002</v>
      </c>
      <c r="K266" s="24">
        <f t="shared" si="34"/>
        <v>317.11999999999995</v>
      </c>
      <c r="L266" s="24">
        <f t="shared" si="34"/>
        <v>10011.478000000003</v>
      </c>
      <c r="M266" s="24">
        <f t="shared" si="34"/>
        <v>9781.7099999999991</v>
      </c>
      <c r="N266" s="24">
        <f t="shared" si="34"/>
        <v>4376.4269999999997</v>
      </c>
      <c r="O266" s="24">
        <f t="shared" si="34"/>
        <v>1914.9740000000002</v>
      </c>
      <c r="P266" s="24">
        <f t="shared" si="34"/>
        <v>5806.4279999999999</v>
      </c>
      <c r="Q266" s="24">
        <f t="shared" si="34"/>
        <v>104.92800000000001</v>
      </c>
      <c r="R266" s="24">
        <f t="shared" si="34"/>
        <v>796.16000000000008</v>
      </c>
      <c r="S266" s="24">
        <f t="shared" si="34"/>
        <v>304.91000000000008</v>
      </c>
      <c r="T266" s="24">
        <f t="shared" si="34"/>
        <v>1595.95</v>
      </c>
      <c r="U266" s="31"/>
    </row>
    <row r="267" spans="1:23">
      <c r="B267" s="7" t="s">
        <v>77</v>
      </c>
      <c r="C267" s="25">
        <f>C266/12</f>
        <v>32.469166666666666</v>
      </c>
      <c r="D267" s="25">
        <f t="shared" ref="D267:T267" si="35">D266/12</f>
        <v>28.534999999999997</v>
      </c>
      <c r="E267" s="25">
        <f t="shared" si="35"/>
        <v>131.52666666666667</v>
      </c>
      <c r="F267" s="25">
        <f t="shared" si="35"/>
        <v>926.02499999999998</v>
      </c>
      <c r="G267" s="25">
        <f t="shared" si="35"/>
        <v>0.43425000000000002</v>
      </c>
      <c r="H267" s="25">
        <f t="shared" si="35"/>
        <v>0.28699999999999998</v>
      </c>
      <c r="I267" s="25">
        <f t="shared" si="35"/>
        <v>358.89133333333331</v>
      </c>
      <c r="J267" s="25">
        <f t="shared" si="35"/>
        <v>0.23166666666666669</v>
      </c>
      <c r="K267" s="25">
        <f t="shared" si="35"/>
        <v>26.426666666666662</v>
      </c>
      <c r="L267" s="25">
        <f t="shared" si="35"/>
        <v>834.2898333333336</v>
      </c>
      <c r="M267" s="25">
        <f t="shared" si="35"/>
        <v>815.14249999999993</v>
      </c>
      <c r="N267" s="25">
        <f t="shared" si="35"/>
        <v>364.70224999999999</v>
      </c>
      <c r="O267" s="25">
        <f t="shared" si="35"/>
        <v>159.58116666666669</v>
      </c>
      <c r="P267" s="25">
        <f t="shared" si="35"/>
        <v>483.86899999999997</v>
      </c>
      <c r="Q267" s="25">
        <f t="shared" si="35"/>
        <v>8.7440000000000015</v>
      </c>
      <c r="R267" s="25">
        <f t="shared" si="35"/>
        <v>66.346666666666678</v>
      </c>
      <c r="S267" s="25">
        <f t="shared" si="35"/>
        <v>25.409166666666675</v>
      </c>
      <c r="T267" s="25">
        <f t="shared" si="35"/>
        <v>132.99583333333334</v>
      </c>
      <c r="U267" s="31"/>
    </row>
    <row r="268" spans="1:23" ht="44.25" customHeight="1">
      <c r="B268" s="17" t="s">
        <v>78</v>
      </c>
      <c r="C268" s="44">
        <v>15.45</v>
      </c>
      <c r="D268" s="44">
        <f>D266*9/F266*100</f>
        <v>27.733052563375722</v>
      </c>
      <c r="E268" s="44">
        <f>E266*4*100/F266</f>
        <v>56.813440961817101</v>
      </c>
      <c r="F268" s="27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</row>
    <row r="269" spans="1:23" ht="19.5" customHeight="1"/>
    <row r="270" spans="1:23" ht="18.75" customHeight="1">
      <c r="B270" s="86" t="s">
        <v>156</v>
      </c>
      <c r="C270" s="87"/>
      <c r="D270" s="87"/>
      <c r="E270" s="87"/>
      <c r="F270" s="87"/>
      <c r="G270" s="87"/>
      <c r="H270" s="87"/>
      <c r="I270" s="87"/>
      <c r="J270" s="87"/>
    </row>
  </sheetData>
  <sheetProtection formatCells="0" formatColumns="0" formatRows="0" insertColumns="0" insertRows="0" insertHyperlinks="0" deleteColumns="0" deleteRows="0" sort="0" autoFilter="0" pivotTables="0"/>
  <mergeCells count="111">
    <mergeCell ref="A223:A224"/>
    <mergeCell ref="B223:B224"/>
    <mergeCell ref="C223:C224"/>
    <mergeCell ref="D223:F223"/>
    <mergeCell ref="G223:G224"/>
    <mergeCell ref="H223:L223"/>
    <mergeCell ref="M223:U223"/>
    <mergeCell ref="B270:J270"/>
    <mergeCell ref="D261:O261"/>
    <mergeCell ref="A262:S262"/>
    <mergeCell ref="B263:B265"/>
    <mergeCell ref="C263:E263"/>
    <mergeCell ref="F263:F264"/>
    <mergeCell ref="G263:K263"/>
    <mergeCell ref="L263:T263"/>
    <mergeCell ref="A200:U200"/>
    <mergeCell ref="A201:A202"/>
    <mergeCell ref="B201:B202"/>
    <mergeCell ref="C201:C202"/>
    <mergeCell ref="D201:F201"/>
    <mergeCell ref="G201:G202"/>
    <mergeCell ref="H201:L201"/>
    <mergeCell ref="M201:U201"/>
    <mergeCell ref="A222:U222"/>
    <mergeCell ref="A157:A158"/>
    <mergeCell ref="B157:B158"/>
    <mergeCell ref="C157:C158"/>
    <mergeCell ref="D157:F157"/>
    <mergeCell ref="G157:G158"/>
    <mergeCell ref="H157:L157"/>
    <mergeCell ref="M157:U157"/>
    <mergeCell ref="A178:U178"/>
    <mergeCell ref="A179:A180"/>
    <mergeCell ref="B179:B180"/>
    <mergeCell ref="C179:C180"/>
    <mergeCell ref="D179:F179"/>
    <mergeCell ref="G179:G180"/>
    <mergeCell ref="H179:L179"/>
    <mergeCell ref="M179:U179"/>
    <mergeCell ref="A97:U97"/>
    <mergeCell ref="A98:A99"/>
    <mergeCell ref="B98:B99"/>
    <mergeCell ref="C98:C99"/>
    <mergeCell ref="D98:F98"/>
    <mergeCell ref="G98:G99"/>
    <mergeCell ref="H98:L98"/>
    <mergeCell ref="M98:U98"/>
    <mergeCell ref="A135:U135"/>
    <mergeCell ref="A53:A54"/>
    <mergeCell ref="B53:B54"/>
    <mergeCell ref="C53:C54"/>
    <mergeCell ref="D53:F53"/>
    <mergeCell ref="G53:G54"/>
    <mergeCell ref="H53:L53"/>
    <mergeCell ref="M53:U53"/>
    <mergeCell ref="A75:U75"/>
    <mergeCell ref="A76:A77"/>
    <mergeCell ref="B76:B77"/>
    <mergeCell ref="C76:C77"/>
    <mergeCell ref="D76:F76"/>
    <mergeCell ref="G76:G77"/>
    <mergeCell ref="H76:L76"/>
    <mergeCell ref="M76:U76"/>
    <mergeCell ref="A30:U30"/>
    <mergeCell ref="A31:A32"/>
    <mergeCell ref="B31:B32"/>
    <mergeCell ref="C31:C32"/>
    <mergeCell ref="D31:F31"/>
    <mergeCell ref="G31:G32"/>
    <mergeCell ref="H31:L31"/>
    <mergeCell ref="M31:U31"/>
    <mergeCell ref="A52:U52"/>
    <mergeCell ref="A1:B1"/>
    <mergeCell ref="O1:U1"/>
    <mergeCell ref="A2:G2"/>
    <mergeCell ref="O2:U2"/>
    <mergeCell ref="A3:G3"/>
    <mergeCell ref="O3:U3"/>
    <mergeCell ref="A6:U6"/>
    <mergeCell ref="A8:U8"/>
    <mergeCell ref="A9:A10"/>
    <mergeCell ref="B9:B10"/>
    <mergeCell ref="C9:C10"/>
    <mergeCell ref="D9:F9"/>
    <mergeCell ref="G9:G10"/>
    <mergeCell ref="H9:L9"/>
    <mergeCell ref="M9:U9"/>
    <mergeCell ref="A245:U245"/>
    <mergeCell ref="A246:A247"/>
    <mergeCell ref="B246:B247"/>
    <mergeCell ref="C246:C247"/>
    <mergeCell ref="D246:F246"/>
    <mergeCell ref="G246:G247"/>
    <mergeCell ref="H246:L246"/>
    <mergeCell ref="M246:U246"/>
    <mergeCell ref="A119:U119"/>
    <mergeCell ref="A120:A121"/>
    <mergeCell ref="B120:B121"/>
    <mergeCell ref="C120:C121"/>
    <mergeCell ref="D120:F120"/>
    <mergeCell ref="G120:G121"/>
    <mergeCell ref="H120:L120"/>
    <mergeCell ref="M120:U120"/>
    <mergeCell ref="A136:A137"/>
    <mergeCell ref="B136:B137"/>
    <mergeCell ref="C136:C137"/>
    <mergeCell ref="D136:F136"/>
    <mergeCell ref="G136:G137"/>
    <mergeCell ref="H136:L136"/>
    <mergeCell ref="M136:U136"/>
    <mergeCell ref="A156:U156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9" manualBreakCount="9">
    <brk id="29" max="20" man="1"/>
    <brk id="51" max="20" man="1"/>
    <brk id="74" max="20" man="1"/>
    <brk id="96" max="20" man="1"/>
    <brk id="134" max="20" man="1"/>
    <brk id="155" max="20" man="1"/>
    <brk id="177" max="20" man="1"/>
    <brk id="199" max="20" man="1"/>
    <brk id="22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11-18 лет</vt:lpstr>
      <vt:lpstr>'11-18 лет'!Область_печати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2022-02-16T08:08:47Z</cp:lastPrinted>
  <dcterms:created xsi:type="dcterms:W3CDTF">2021-09-10T05:35:55Z</dcterms:created>
  <dcterms:modified xsi:type="dcterms:W3CDTF">2025-08-20T10:34:21Z</dcterms:modified>
  <cp:category/>
</cp:coreProperties>
</file>