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131" i="1" l="1"/>
  <c r="G173" i="1"/>
  <c r="H215" i="1"/>
  <c r="F299" i="1"/>
  <c r="J299" i="1"/>
  <c r="G341" i="1"/>
  <c r="H383" i="1"/>
  <c r="F467" i="1"/>
  <c r="J467" i="1"/>
  <c r="H551" i="1"/>
  <c r="I257" i="1"/>
  <c r="I593" i="1"/>
  <c r="F89" i="1"/>
  <c r="J89" i="1"/>
  <c r="G131" i="1"/>
  <c r="H173" i="1"/>
  <c r="I215" i="1"/>
  <c r="F257" i="1"/>
  <c r="J257" i="1"/>
  <c r="G299" i="1"/>
  <c r="H341" i="1"/>
  <c r="I383" i="1"/>
  <c r="F425" i="1"/>
  <c r="I425" i="1"/>
  <c r="I341" i="1"/>
  <c r="F383" i="1"/>
  <c r="J383" i="1"/>
  <c r="G425" i="1"/>
  <c r="H467" i="1"/>
  <c r="G509" i="1"/>
  <c r="G383" i="1"/>
  <c r="H425" i="1"/>
  <c r="I467" i="1"/>
  <c r="I47" i="1"/>
  <c r="H47" i="1"/>
  <c r="I89" i="1"/>
  <c r="J131" i="1"/>
  <c r="J425" i="1"/>
  <c r="G467" i="1"/>
  <c r="H509" i="1"/>
  <c r="I551" i="1"/>
  <c r="F593" i="1"/>
  <c r="J593" i="1"/>
  <c r="J47" i="1"/>
  <c r="G89" i="1"/>
  <c r="H131" i="1"/>
  <c r="I173" i="1"/>
  <c r="F215" i="1"/>
  <c r="J215" i="1"/>
  <c r="G257" i="1"/>
  <c r="H299" i="1"/>
  <c r="I509" i="1"/>
  <c r="F551" i="1"/>
  <c r="J551" i="1"/>
  <c r="G593" i="1"/>
  <c r="F47" i="1"/>
  <c r="G47" i="1"/>
  <c r="H89" i="1"/>
  <c r="I131" i="1"/>
  <c r="F173" i="1"/>
  <c r="J173" i="1"/>
  <c r="G215" i="1"/>
  <c r="H257" i="1"/>
  <c r="I299" i="1"/>
  <c r="F341" i="1"/>
  <c r="J341" i="1"/>
  <c r="F509" i="1"/>
  <c r="J509" i="1"/>
  <c r="G551" i="1"/>
  <c r="H593" i="1"/>
  <c r="F594" i="1" l="1"/>
  <c r="I594" i="1"/>
  <c r="J594" i="1"/>
  <c r="H594" i="1"/>
  <c r="G594" i="1"/>
  <c r="L501" i="1"/>
  <c r="L494" i="1"/>
  <c r="L489" i="1"/>
  <c r="L195" i="1"/>
  <c r="L200" i="1"/>
  <c r="L291" i="1"/>
  <c r="L27" i="1"/>
  <c r="L32" i="1"/>
  <c r="L479" i="1"/>
  <c r="L509" i="1"/>
  <c r="L207" i="1"/>
  <c r="L88" i="1"/>
  <c r="L573" i="1"/>
  <c r="L578" i="1"/>
  <c r="L593" i="1"/>
  <c r="L563" i="1"/>
  <c r="L452" i="1"/>
  <c r="L447" i="1"/>
  <c r="L459" i="1"/>
  <c r="L123" i="1"/>
  <c r="L410" i="1"/>
  <c r="L405" i="1"/>
  <c r="L284" i="1"/>
  <c r="L279" i="1"/>
  <c r="L395" i="1"/>
  <c r="L425" i="1"/>
  <c r="L111" i="1"/>
  <c r="L116" i="1"/>
  <c r="L214" i="1"/>
  <c r="L326" i="1"/>
  <c r="L321" i="1"/>
  <c r="L466" i="1"/>
  <c r="L424" i="1"/>
  <c r="L74" i="1"/>
  <c r="L69" i="1"/>
  <c r="L340" i="1"/>
  <c r="L237" i="1"/>
  <c r="L242" i="1"/>
  <c r="L158" i="1"/>
  <c r="L153" i="1"/>
  <c r="L215" i="1"/>
  <c r="L185" i="1"/>
  <c r="L417" i="1"/>
  <c r="L89" i="1"/>
  <c r="L59" i="1"/>
  <c r="L363" i="1"/>
  <c r="L368" i="1"/>
  <c r="L341" i="1"/>
  <c r="L311" i="1"/>
  <c r="L298" i="1"/>
  <c r="L353" i="1"/>
  <c r="L383" i="1"/>
  <c r="L101" i="1"/>
  <c r="L131" i="1"/>
  <c r="L143" i="1"/>
  <c r="L173" i="1"/>
  <c r="L543" i="1"/>
  <c r="L467" i="1"/>
  <c r="L437" i="1"/>
  <c r="L585" i="1"/>
  <c r="L130" i="1"/>
  <c r="L172" i="1"/>
  <c r="L592" i="1"/>
  <c r="L257" i="1"/>
  <c r="L227" i="1"/>
  <c r="L521" i="1"/>
  <c r="L551" i="1"/>
  <c r="L382" i="1"/>
  <c r="L256" i="1"/>
  <c r="L249" i="1"/>
  <c r="L536" i="1"/>
  <c r="L531" i="1"/>
  <c r="L333" i="1"/>
  <c r="L508" i="1"/>
  <c r="L165" i="1"/>
  <c r="L269" i="1"/>
  <c r="L299" i="1"/>
  <c r="L46" i="1"/>
  <c r="L17" i="1"/>
  <c r="L47" i="1"/>
  <c r="L594" i="1"/>
  <c r="L550" i="1"/>
  <c r="L375" i="1"/>
  <c r="L81" i="1"/>
  <c r="L39" i="1"/>
</calcChain>
</file>

<file path=xl/sharedStrings.xml><?xml version="1.0" encoding="utf-8"?>
<sst xmlns="http://schemas.openxmlformats.org/spreadsheetml/2006/main" count="676" uniqueCount="123">
  <si>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</si>
  <si>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</si>
  <si>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</si>
  <si>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</si>
  <si>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</si>
  <si>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</si>
  <si>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</si>
  <si>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</si>
  <si>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</si>
  <si>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</si>
  <si>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</si>
  <si>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</si>
  <si>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</si>
  <si>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</si>
  <si>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</si>
  <si>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</si>
  <si>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</si>
  <si>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</si>
  <si>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</si>
  <si>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</si>
  <si>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</si>
  <si>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</si>
  <si>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</si>
  <si>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</si>
  <si>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</si>
  <si>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</si>
  <si>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</si>
  <si>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</si>
  <si>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</si>
  <si>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</si>
  <si>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</si>
  <si>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</si>
  <si>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</si>
  <si>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</si>
  <si>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</si>
  <si>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</si>
  <si>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</si>
  <si>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</si>
  <si>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</si>
  <si>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</si>
  <si>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</si>
  <si>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</si>
  <si>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</si>
  <si>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</si>
  <si>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</si>
  <si>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"СОШ №3"</t>
  </si>
  <si>
    <t>Губайдуллина О.А.</t>
  </si>
  <si>
    <t xml:space="preserve">директор </t>
  </si>
  <si>
    <t>54-4гн-2020</t>
  </si>
  <si>
    <t>Чай с молоком и сахаром</t>
  </si>
  <si>
    <t>Пром.</t>
  </si>
  <si>
    <t>Хлеб ржаной</t>
  </si>
  <si>
    <t>№Т/К 41</t>
  </si>
  <si>
    <t>гор. блюдо</t>
  </si>
  <si>
    <t>Хлеб пшеничный, ржаной</t>
  </si>
  <si>
    <t>Макароны отварные</t>
  </si>
  <si>
    <t>Птица тушеная</t>
  </si>
  <si>
    <t>54-1г-2020</t>
  </si>
  <si>
    <t>Т/к №290</t>
  </si>
  <si>
    <t>Винегрет с растительным маслом</t>
  </si>
  <si>
    <t>54-16з-2020</t>
  </si>
  <si>
    <t>Чай с лимоном и сахаром</t>
  </si>
  <si>
    <t>54-3гн-2020</t>
  </si>
  <si>
    <t>Картофельное пюре</t>
  </si>
  <si>
    <t>54-11г-2020</t>
  </si>
  <si>
    <t>54-9з-2020</t>
  </si>
  <si>
    <t>Чай с сахаром и яблоком</t>
  </si>
  <si>
    <t>Т/к №430</t>
  </si>
  <si>
    <t>54-12м-2020</t>
  </si>
  <si>
    <t>Булочка ванильная</t>
  </si>
  <si>
    <t>54-10В</t>
  </si>
  <si>
    <t>Кофейный напиток с молоком</t>
  </si>
  <si>
    <t>54-21гн-2020</t>
  </si>
  <si>
    <t>Сушка простая</t>
  </si>
  <si>
    <t>Плов с куринными грудками</t>
  </si>
  <si>
    <t>Салат из свеклы отварной с растительным маслом</t>
  </si>
  <si>
    <t>54-13з-2020</t>
  </si>
  <si>
    <t>Каша гречневая рассыпчатая</t>
  </si>
  <si>
    <t>Рыба припущенная в молоко</t>
  </si>
  <si>
    <t>54-4г-2020</t>
  </si>
  <si>
    <t>54-7р-2020</t>
  </si>
  <si>
    <t>Чай с сахаром</t>
  </si>
  <si>
    <t>54-2гн-2020</t>
  </si>
  <si>
    <t>Пром</t>
  </si>
  <si>
    <t>"Ёжики" мясные 2 шт</t>
  </si>
  <si>
    <t>т/к №296</t>
  </si>
  <si>
    <t xml:space="preserve">Запеканка из творога </t>
  </si>
  <si>
    <t>Молоко сгущенное с сахаром</t>
  </si>
  <si>
    <t>54-1т-2020</t>
  </si>
  <si>
    <t>т/к №410</t>
  </si>
  <si>
    <t>Спагетти отварные</t>
  </si>
  <si>
    <t>Гуляш из говядины</t>
  </si>
  <si>
    <t>Хлеб ржаной, пшеничный</t>
  </si>
  <si>
    <t xml:space="preserve">54-2м-2020 </t>
  </si>
  <si>
    <t>сладкое</t>
  </si>
  <si>
    <t xml:space="preserve">Пром. </t>
  </si>
  <si>
    <t>Котлета мясная с соусом</t>
  </si>
  <si>
    <t>Компот из смеси сухофруктов</t>
  </si>
  <si>
    <t>54-1хн-2020</t>
  </si>
  <si>
    <t>№Т/К272</t>
  </si>
  <si>
    <t>прочее</t>
  </si>
  <si>
    <t>Макароны отварные с сыром</t>
  </si>
  <si>
    <t>54-3г</t>
  </si>
  <si>
    <t>т/к №430</t>
  </si>
  <si>
    <t>Борщ</t>
  </si>
  <si>
    <t>Выпечка (треугольник/курник) п/ф</t>
  </si>
  <si>
    <t>Фрукт (яблоко, апельсин)</t>
  </si>
  <si>
    <t>Кондитерское изделие (печенье, сушка)</t>
  </si>
  <si>
    <t>Зразы рубленные из кур с соусом</t>
  </si>
  <si>
    <t>№ Т/К278</t>
  </si>
  <si>
    <t>Булочка/кекс (хлебзавод)</t>
  </si>
  <si>
    <t>Сыр порциями</t>
  </si>
  <si>
    <t>Суп рисовый</t>
  </si>
  <si>
    <t>т/к154</t>
  </si>
  <si>
    <t>Свекла отварная (порциями)</t>
  </si>
  <si>
    <t>№Т/К 33</t>
  </si>
  <si>
    <t>Салат из отварной моркови и растительным маслом</t>
  </si>
  <si>
    <t>Морковь отварная  порциями</t>
  </si>
  <si>
    <t>№ Т/к 15</t>
  </si>
  <si>
    <t>Салат картофельный с морковью, зеленым горошком и растительным маслом</t>
  </si>
  <si>
    <t>№ Т/к 40</t>
  </si>
  <si>
    <t>Салат из отварной моркови с яблоками и растительным маслом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</si>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</sst>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8" fillId="0" borderId="0"/>
  </cellStyleXfs>
  <cellXfs count="84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6" xfId="0" applyBorder="1"/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4" borderId="2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top"/>
    </xf>
    <xf numFmtId="164" fontId="0" fillId="5" borderId="4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164" fontId="0" fillId="5" borderId="27" xfId="0" applyNumberForma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17" fillId="5" borderId="4" xfId="1" applyFill="1" applyBorder="1" applyAlignment="1" applyProtection="1">
      <alignment vertical="top"/>
      <protection locked="0"/>
    </xf>
    <xf numFmtId="0" fontId="17" fillId="5" borderId="4" xfId="1" applyFill="1" applyBorder="1" applyAlignment="1" applyProtection="1">
      <alignment horizontal="left"/>
      <protection locked="0"/>
    </xf>
    <xf numFmtId="0" fontId="17" fillId="5" borderId="5" xfId="1" applyFill="1" applyBorder="1" applyProtection="1">
      <protection locked="0"/>
    </xf>
    <xf numFmtId="0" fontId="17" fillId="5" borderId="4" xfId="1" applyFill="1" applyBorder="1" applyAlignment="1" applyProtection="1">
      <alignment vertical="top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vertical="top"/>
    </xf>
    <xf numFmtId="0" fontId="12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4"/>
  <sheetViews>
    <sheetView tabSelected="1" zoomScaleNormal="100" workbookViewId="0">
      <pane xSplit="4" ySplit="5" topLeftCell="E499" activePane="bottomRight" state="frozen"/>
      <selection pane="topRight" activeCell="E1" sqref="E1"/>
      <selection pane="bottomLeft" activeCell="A6" sqref="A6"/>
      <selection pane="bottomRight" activeCell="H517" sqref="H517"/>
    </sheetView>
  </sheetViews>
  <sheetFormatPr defaultColWidth="9.140625" defaultRowHeight="12.75" x14ac:dyDescent="0.2"/>
  <cols>
    <col min="1" max="1" width="4.7109375" style="2" customWidth="1"/>
    <col min="2" max="2" width="6.28515625" style="2" customWidth="1"/>
    <col min="3" max="3" width="14.28515625" style="1" customWidth="1"/>
    <col min="4" max="4" width="28.140625" style="1" customWidth="1"/>
    <col min="5" max="5" width="52.5703125" style="2" customWidth="1"/>
    <col min="6" max="6" width="10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8" t="s">
        <v>45</v>
      </c>
      <c r="D1" s="79"/>
      <c r="E1" s="79"/>
      <c r="F1" s="13" t="s">
        <v>16</v>
      </c>
      <c r="G1" s="2" t="s">
        <v>17</v>
      </c>
      <c r="H1" s="80" t="s">
        <v>47</v>
      </c>
      <c r="I1" s="80"/>
      <c r="J1" s="80"/>
      <c r="K1" s="80"/>
    </row>
    <row r="2" spans="1:12" ht="18" x14ac:dyDescent="0.2">
      <c r="A2" s="43" t="s">
        <v>6</v>
      </c>
      <c r="C2" s="2"/>
      <c r="G2" s="2" t="s">
        <v>18</v>
      </c>
      <c r="H2" s="80" t="s">
        <v>46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112</v>
      </c>
      <c r="F6" s="48">
        <v>200</v>
      </c>
      <c r="G6" s="48">
        <v>8.9</v>
      </c>
      <c r="H6" s="48">
        <v>10.199999999999999</v>
      </c>
      <c r="I6" s="48">
        <v>22.9</v>
      </c>
      <c r="J6" s="48">
        <v>176.8</v>
      </c>
      <c r="K6" s="49" t="s">
        <v>113</v>
      </c>
      <c r="L6" s="48">
        <v>26.78</v>
      </c>
    </row>
    <row r="7" spans="1:12" ht="15" x14ac:dyDescent="0.25">
      <c r="A7" s="25"/>
      <c r="B7" s="16"/>
      <c r="C7" s="11"/>
      <c r="D7" s="64" t="s">
        <v>21</v>
      </c>
      <c r="E7" s="50" t="s">
        <v>105</v>
      </c>
      <c r="F7" s="51">
        <v>70</v>
      </c>
      <c r="G7" s="51">
        <v>5.7</v>
      </c>
      <c r="H7" s="51">
        <v>5</v>
      </c>
      <c r="I7" s="51">
        <v>29.8</v>
      </c>
      <c r="J7" s="51">
        <v>221.7</v>
      </c>
      <c r="K7" s="52" t="s">
        <v>89</v>
      </c>
      <c r="L7" s="51">
        <v>35.17</v>
      </c>
    </row>
    <row r="8" spans="1:12" ht="25.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1.6</v>
      </c>
      <c r="H8" s="51">
        <v>1.1000000000000001</v>
      </c>
      <c r="I8" s="51">
        <v>8.6</v>
      </c>
      <c r="J8" s="51">
        <v>50.9</v>
      </c>
      <c r="K8" s="52" t="s">
        <v>48</v>
      </c>
      <c r="L8" s="51">
        <v>5.78</v>
      </c>
    </row>
    <row r="9" spans="1:12" ht="15" x14ac:dyDescent="0.25">
      <c r="A9" s="25"/>
      <c r="B9" s="16"/>
      <c r="C9" s="11"/>
      <c r="D9" s="7" t="s">
        <v>23</v>
      </c>
      <c r="E9" s="50" t="s">
        <v>51</v>
      </c>
      <c r="F9" s="51">
        <v>20</v>
      </c>
      <c r="G9" s="51">
        <v>1.3</v>
      </c>
      <c r="H9" s="51">
        <v>0.2</v>
      </c>
      <c r="I9" s="51">
        <v>6.7</v>
      </c>
      <c r="J9" s="51">
        <v>34.200000000000003</v>
      </c>
      <c r="K9" s="52" t="s">
        <v>83</v>
      </c>
      <c r="L9" s="51">
        <v>1.74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3" t="s">
        <v>27</v>
      </c>
      <c r="E11" s="50" t="s">
        <v>114</v>
      </c>
      <c r="F11" s="51">
        <v>60</v>
      </c>
      <c r="G11" s="51">
        <v>0.9</v>
      </c>
      <c r="H11" s="51">
        <v>0.1</v>
      </c>
      <c r="I11" s="51">
        <v>5</v>
      </c>
      <c r="J11" s="51">
        <v>24.1</v>
      </c>
      <c r="K11" s="52" t="s">
        <v>115</v>
      </c>
      <c r="L11" s="51">
        <v>8.2899999999999991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550</v>
      </c>
      <c r="G13" s="21">
        <f t="shared" ref="G13:J13" si="0">SUM(G6:G12)</f>
        <v>18.400000000000002</v>
      </c>
      <c r="H13" s="21">
        <f t="shared" si="0"/>
        <v>16.600000000000001</v>
      </c>
      <c r="I13" s="21">
        <f t="shared" si="0"/>
        <v>73</v>
      </c>
      <c r="J13" s="21">
        <f t="shared" si="0"/>
        <v>507.7</v>
      </c>
      <c r="K13" s="27"/>
      <c r="L13" s="21">
        <f t="shared" ref="L13" si="1">SUM(L6:L12)</f>
        <v>77.759999999999991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6" t="s">
        <v>4</v>
      </c>
      <c r="D47" s="77"/>
      <c r="E47" s="33"/>
      <c r="F47" s="34">
        <f>F13+F17+F27+F32+F39+F46</f>
        <v>550</v>
      </c>
      <c r="G47" s="34">
        <f t="shared" ref="G47:J47" si="7">G13+G17+G27+G32+G39+G46</f>
        <v>18.400000000000002</v>
      </c>
      <c r="H47" s="34">
        <f t="shared" si="7"/>
        <v>16.600000000000001</v>
      </c>
      <c r="I47" s="34">
        <f t="shared" si="7"/>
        <v>73</v>
      </c>
      <c r="J47" s="34">
        <f t="shared" si="7"/>
        <v>507.7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77</v>
      </c>
      <c r="F48" s="48">
        <v>150</v>
      </c>
      <c r="G48" s="48">
        <v>3.2</v>
      </c>
      <c r="H48" s="48">
        <v>4.8</v>
      </c>
      <c r="I48" s="48">
        <v>25.9</v>
      </c>
      <c r="J48" s="48">
        <v>107.1</v>
      </c>
      <c r="K48" s="49" t="s">
        <v>79</v>
      </c>
      <c r="L48" s="48">
        <v>22.14</v>
      </c>
    </row>
    <row r="49" spans="1:12" ht="15" x14ac:dyDescent="0.25">
      <c r="A49" s="15"/>
      <c r="B49" s="16"/>
      <c r="C49" s="11"/>
      <c r="D49" s="6" t="s">
        <v>21</v>
      </c>
      <c r="E49" s="50" t="s">
        <v>96</v>
      </c>
      <c r="F49" s="51">
        <v>100</v>
      </c>
      <c r="G49" s="51">
        <v>11.28</v>
      </c>
      <c r="H49" s="51">
        <v>7.37</v>
      </c>
      <c r="I49" s="51">
        <v>12.4</v>
      </c>
      <c r="J49" s="51">
        <v>179.2</v>
      </c>
      <c r="K49" s="52" t="s">
        <v>99</v>
      </c>
      <c r="L49" s="51">
        <v>35.61</v>
      </c>
    </row>
    <row r="50" spans="1:12" ht="25.5" x14ac:dyDescent="0.25">
      <c r="A50" s="15"/>
      <c r="B50" s="16"/>
      <c r="C50" s="11"/>
      <c r="D50" s="7" t="s">
        <v>22</v>
      </c>
      <c r="E50" s="50" t="s">
        <v>97</v>
      </c>
      <c r="F50" s="51">
        <v>200</v>
      </c>
      <c r="G50" s="51">
        <v>0.47</v>
      </c>
      <c r="H50" s="51">
        <v>0</v>
      </c>
      <c r="I50" s="51">
        <v>14.78</v>
      </c>
      <c r="J50" s="51">
        <v>65</v>
      </c>
      <c r="K50" s="52" t="s">
        <v>98</v>
      </c>
      <c r="L50" s="51">
        <v>10.35</v>
      </c>
    </row>
    <row r="51" spans="1:12" ht="15" x14ac:dyDescent="0.25">
      <c r="A51" s="15"/>
      <c r="B51" s="16"/>
      <c r="C51" s="11"/>
      <c r="D51" s="7" t="s">
        <v>23</v>
      </c>
      <c r="E51" s="50" t="s">
        <v>54</v>
      </c>
      <c r="F51" s="51">
        <v>40</v>
      </c>
      <c r="G51" s="51">
        <v>2.82</v>
      </c>
      <c r="H51" s="51">
        <v>0.36</v>
      </c>
      <c r="I51" s="51">
        <v>16.54</v>
      </c>
      <c r="J51" s="51">
        <v>81.099999999999994</v>
      </c>
      <c r="K51" s="52" t="s">
        <v>83</v>
      </c>
      <c r="L51" s="72">
        <v>3.72</v>
      </c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27</v>
      </c>
      <c r="E53" s="50" t="s">
        <v>116</v>
      </c>
      <c r="F53" s="51">
        <v>60</v>
      </c>
      <c r="G53" s="51">
        <v>0.5</v>
      </c>
      <c r="H53" s="51">
        <v>6.1</v>
      </c>
      <c r="I53" s="51">
        <v>4.3</v>
      </c>
      <c r="J53" s="51">
        <v>74.3</v>
      </c>
      <c r="K53" s="52" t="s">
        <v>52</v>
      </c>
      <c r="L53" s="72">
        <v>5.94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550</v>
      </c>
      <c r="G55" s="21">
        <f t="shared" ref="G55" si="8">SUM(G48:G54)</f>
        <v>18.27</v>
      </c>
      <c r="H55" s="21">
        <f t="shared" ref="H55" si="9">SUM(H48:H54)</f>
        <v>18.63</v>
      </c>
      <c r="I55" s="21">
        <f t="shared" ref="I55" si="10">SUM(I48:I54)</f>
        <v>73.92</v>
      </c>
      <c r="J55" s="21">
        <f t="shared" ref="J55" si="11">SUM(J48:J54)</f>
        <v>506.7</v>
      </c>
      <c r="K55" s="27"/>
      <c r="L55" s="21">
        <f t="shared" ref="L55:L97" si="12">SUM(L48:L54)</f>
        <v>77.759999999999991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6" t="s">
        <v>4</v>
      </c>
      <c r="D89" s="77"/>
      <c r="E89" s="33"/>
      <c r="F89" s="34">
        <f>F55+F59+F69+F74+F81+F88</f>
        <v>550</v>
      </c>
      <c r="G89" s="34">
        <f t="shared" ref="G89" si="38">G55+G59+G69+G74+G81+G88</f>
        <v>18.27</v>
      </c>
      <c r="H89" s="34">
        <f t="shared" ref="H89" si="39">H55+H59+H69+H74+H81+H88</f>
        <v>18.63</v>
      </c>
      <c r="I89" s="34">
        <f t="shared" ref="I89" si="40">I55+I59+I69+I74+I81+I88</f>
        <v>73.92</v>
      </c>
      <c r="J89" s="34">
        <f t="shared" ref="J89" si="41">J55+J59+J69+J74+J81+J88</f>
        <v>506.7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55</v>
      </c>
      <c r="F90" s="48">
        <v>150</v>
      </c>
      <c r="G90" s="48">
        <v>5.3</v>
      </c>
      <c r="H90" s="48">
        <v>4.9000000000000004</v>
      </c>
      <c r="I90" s="48">
        <v>32.799999999999997</v>
      </c>
      <c r="J90" s="48">
        <v>196.8</v>
      </c>
      <c r="K90" s="49" t="s">
        <v>57</v>
      </c>
      <c r="L90" s="48">
        <v>16.5</v>
      </c>
    </row>
    <row r="91" spans="1:12" ht="15" x14ac:dyDescent="0.25">
      <c r="A91" s="25"/>
      <c r="B91" s="16"/>
      <c r="C91" s="11"/>
      <c r="D91" s="63" t="s">
        <v>21</v>
      </c>
      <c r="E91" s="50" t="s">
        <v>56</v>
      </c>
      <c r="F91" s="51">
        <v>110</v>
      </c>
      <c r="G91" s="51">
        <v>8.65</v>
      </c>
      <c r="H91" s="51">
        <v>7.83</v>
      </c>
      <c r="I91" s="51">
        <v>3.9</v>
      </c>
      <c r="J91" s="51">
        <v>145</v>
      </c>
      <c r="K91" s="52" t="s">
        <v>58</v>
      </c>
      <c r="L91" s="51">
        <v>29.72</v>
      </c>
    </row>
    <row r="92" spans="1:12" ht="25.5" x14ac:dyDescent="0.25">
      <c r="A92" s="25"/>
      <c r="B92" s="16"/>
      <c r="C92" s="11"/>
      <c r="D92" s="7" t="s">
        <v>22</v>
      </c>
      <c r="E92" s="50" t="s">
        <v>61</v>
      </c>
      <c r="F92" s="51">
        <v>214</v>
      </c>
      <c r="G92" s="51">
        <v>0.2</v>
      </c>
      <c r="H92" s="51">
        <v>0.1</v>
      </c>
      <c r="I92" s="51">
        <v>6.6</v>
      </c>
      <c r="J92" s="51">
        <v>27.9</v>
      </c>
      <c r="K92" s="52" t="s">
        <v>62</v>
      </c>
      <c r="L92" s="51">
        <v>4.6900000000000004</v>
      </c>
    </row>
    <row r="93" spans="1:12" ht="15" x14ac:dyDescent="0.25">
      <c r="A93" s="25"/>
      <c r="B93" s="16"/>
      <c r="C93" s="11"/>
      <c r="D93" s="7" t="s">
        <v>23</v>
      </c>
      <c r="E93" s="50" t="s">
        <v>54</v>
      </c>
      <c r="F93" s="51">
        <v>40</v>
      </c>
      <c r="G93" s="51">
        <v>2.82</v>
      </c>
      <c r="H93" s="51">
        <v>0.36</v>
      </c>
      <c r="I93" s="51">
        <v>16.54</v>
      </c>
      <c r="J93" s="51">
        <v>81.099999999999994</v>
      </c>
      <c r="K93" s="52" t="s">
        <v>83</v>
      </c>
      <c r="L93" s="51">
        <v>3.72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25.5" x14ac:dyDescent="0.25">
      <c r="A95" s="25"/>
      <c r="B95" s="16"/>
      <c r="C95" s="11"/>
      <c r="D95" s="6" t="s">
        <v>27</v>
      </c>
      <c r="E95" s="50" t="s">
        <v>59</v>
      </c>
      <c r="F95" s="51">
        <v>60</v>
      </c>
      <c r="G95" s="51">
        <v>0.7</v>
      </c>
      <c r="H95" s="51">
        <v>5.4</v>
      </c>
      <c r="I95" s="51">
        <v>4</v>
      </c>
      <c r="J95" s="51">
        <v>67.099999999999994</v>
      </c>
      <c r="K95" s="52" t="s">
        <v>60</v>
      </c>
      <c r="L95" s="51">
        <v>10.43</v>
      </c>
    </row>
    <row r="96" spans="1:12" ht="15" x14ac:dyDescent="0.25">
      <c r="A96" s="25"/>
      <c r="B96" s="16"/>
      <c r="C96" s="11"/>
      <c r="D96" s="69" t="s">
        <v>24</v>
      </c>
      <c r="E96" s="50" t="s">
        <v>106</v>
      </c>
      <c r="F96" s="51">
        <v>150</v>
      </c>
      <c r="G96" s="51">
        <v>0.6</v>
      </c>
      <c r="H96" s="51">
        <v>0.6</v>
      </c>
      <c r="I96" s="51">
        <v>14.7</v>
      </c>
      <c r="J96" s="51">
        <v>66.599999999999994</v>
      </c>
      <c r="K96" s="52"/>
      <c r="L96" s="51">
        <v>12.7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724</v>
      </c>
      <c r="G97" s="21">
        <f t="shared" ref="G97" si="43">SUM(G90:G96)</f>
        <v>18.27</v>
      </c>
      <c r="H97" s="21">
        <f t="shared" ref="H97" si="44">SUM(H90:H96)</f>
        <v>19.190000000000001</v>
      </c>
      <c r="I97" s="21">
        <f t="shared" ref="I97" si="45">SUM(I90:I96)</f>
        <v>78.539999999999992</v>
      </c>
      <c r="J97" s="21">
        <f t="shared" ref="J97" si="46">SUM(J90:J96)</f>
        <v>584.5</v>
      </c>
      <c r="K97" s="27"/>
      <c r="L97" s="21">
        <f t="shared" si="12"/>
        <v>77.760000000000005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6" t="s">
        <v>4</v>
      </c>
      <c r="D131" s="77"/>
      <c r="E131" s="33"/>
      <c r="F131" s="34">
        <f>F97+F101+F111+F116+F123+F130</f>
        <v>724</v>
      </c>
      <c r="G131" s="34">
        <f t="shared" ref="G131" si="72">G97+G101+G111+G116+G123+G130</f>
        <v>18.27</v>
      </c>
      <c r="H131" s="34">
        <f t="shared" ref="H131" si="73">H97+H101+H111+H116+H123+H130</f>
        <v>19.190000000000001</v>
      </c>
      <c r="I131" s="34">
        <f t="shared" ref="I131" si="74">I97+I101+I111+I116+I123+I130</f>
        <v>78.539999999999992</v>
      </c>
      <c r="J131" s="34">
        <f t="shared" ref="J131" si="75">J97+J101+J111+J116+J123+J130</f>
        <v>584.5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>
        <v>150</v>
      </c>
      <c r="G132" s="48">
        <v>3.1</v>
      </c>
      <c r="H132" s="48">
        <v>5.3</v>
      </c>
      <c r="I132" s="48">
        <v>19.8</v>
      </c>
      <c r="J132" s="48">
        <v>139.4</v>
      </c>
      <c r="K132" s="49" t="s">
        <v>64</v>
      </c>
      <c r="L132" s="48">
        <v>25.22</v>
      </c>
    </row>
    <row r="133" spans="1:12" ht="15" x14ac:dyDescent="0.25">
      <c r="A133" s="25"/>
      <c r="B133" s="16"/>
      <c r="C133" s="11"/>
      <c r="D133" s="63" t="s">
        <v>21</v>
      </c>
      <c r="E133" s="50" t="s">
        <v>84</v>
      </c>
      <c r="F133" s="51">
        <v>100</v>
      </c>
      <c r="G133" s="51">
        <v>10.8</v>
      </c>
      <c r="H133" s="51">
        <v>10.3</v>
      </c>
      <c r="I133" s="51">
        <v>22.5</v>
      </c>
      <c r="J133" s="51">
        <v>240.1</v>
      </c>
      <c r="K133" s="52" t="s">
        <v>85</v>
      </c>
      <c r="L133" s="51">
        <v>31.9</v>
      </c>
    </row>
    <row r="134" spans="1:12" ht="15" x14ac:dyDescent="0.25">
      <c r="A134" s="25"/>
      <c r="B134" s="16"/>
      <c r="C134" s="11"/>
      <c r="D134" s="7" t="s">
        <v>22</v>
      </c>
      <c r="E134" s="50" t="s">
        <v>66</v>
      </c>
      <c r="F134" s="51">
        <v>217</v>
      </c>
      <c r="G134" s="51">
        <v>0.2</v>
      </c>
      <c r="H134" s="51">
        <v>0</v>
      </c>
      <c r="I134" s="51">
        <v>8.1999999999999993</v>
      </c>
      <c r="J134" s="51">
        <v>34.1</v>
      </c>
      <c r="K134" s="52" t="s">
        <v>103</v>
      </c>
      <c r="L134" s="51">
        <v>7.35</v>
      </c>
    </row>
    <row r="135" spans="1:12" ht="15" x14ac:dyDescent="0.25">
      <c r="A135" s="25"/>
      <c r="B135" s="16"/>
      <c r="C135" s="11"/>
      <c r="D135" s="7" t="s">
        <v>23</v>
      </c>
      <c r="E135" s="50" t="s">
        <v>54</v>
      </c>
      <c r="F135" s="51">
        <v>40</v>
      </c>
      <c r="G135" s="51">
        <v>2.82</v>
      </c>
      <c r="H135" s="51">
        <v>0.36</v>
      </c>
      <c r="I135" s="51">
        <v>16.54</v>
      </c>
      <c r="J135" s="51">
        <v>81.099999999999994</v>
      </c>
      <c r="K135" s="52" t="s">
        <v>83</v>
      </c>
      <c r="L135" s="51">
        <v>3.72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 t="s">
        <v>117</v>
      </c>
      <c r="F137" s="51">
        <v>60</v>
      </c>
      <c r="G137" s="51">
        <v>0.8</v>
      </c>
      <c r="H137" s="51">
        <v>0.1</v>
      </c>
      <c r="I137" s="51">
        <v>4.0999999999999996</v>
      </c>
      <c r="J137" s="51">
        <v>21</v>
      </c>
      <c r="K137" s="52" t="s">
        <v>118</v>
      </c>
      <c r="L137" s="51">
        <v>9.57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567</v>
      </c>
      <c r="G139" s="21">
        <f t="shared" ref="G139" si="77">SUM(G132:G138)</f>
        <v>17.72</v>
      </c>
      <c r="H139" s="21">
        <f t="shared" ref="H139" si="78">SUM(H132:H138)</f>
        <v>16.060000000000002</v>
      </c>
      <c r="I139" s="21">
        <f t="shared" ref="I139" si="79">SUM(I132:I138)</f>
        <v>71.139999999999986</v>
      </c>
      <c r="J139" s="21">
        <f t="shared" ref="J139" si="80">SUM(J132:J138)</f>
        <v>515.70000000000005</v>
      </c>
      <c r="K139" s="27"/>
      <c r="L139" s="21">
        <f t="shared" ref="L139:L181" si="81">SUM(L132:L138)</f>
        <v>77.759999999999991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6" t="s">
        <v>4</v>
      </c>
      <c r="D173" s="77"/>
      <c r="E173" s="33"/>
      <c r="F173" s="34">
        <f>F139+F143+F153+F158+F165+F172</f>
        <v>567</v>
      </c>
      <c r="G173" s="34">
        <f t="shared" ref="G173" si="107">G139+G143+G153+G158+G165+G172</f>
        <v>17.72</v>
      </c>
      <c r="H173" s="34">
        <f t="shared" ref="H173" si="108">H139+H143+H153+H158+H165+H172</f>
        <v>16.060000000000002</v>
      </c>
      <c r="I173" s="34">
        <f t="shared" ref="I173" si="109">I139+I143+I153+I158+I165+I172</f>
        <v>71.139999999999986</v>
      </c>
      <c r="J173" s="34">
        <f t="shared" ref="J173" si="110">J139+J143+J153+J158+J165+J172</f>
        <v>515.70000000000005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74</v>
      </c>
      <c r="F174" s="48">
        <v>200</v>
      </c>
      <c r="G174" s="48">
        <v>11.7</v>
      </c>
      <c r="H174" s="48">
        <v>8.98</v>
      </c>
      <c r="I174" s="48">
        <v>26.01</v>
      </c>
      <c r="J174" s="48">
        <v>233.2</v>
      </c>
      <c r="K174" s="49" t="s">
        <v>68</v>
      </c>
      <c r="L174" s="48">
        <v>45.61</v>
      </c>
    </row>
    <row r="175" spans="1:12" ht="25.5" x14ac:dyDescent="0.25">
      <c r="A175" s="25"/>
      <c r="B175" s="16"/>
      <c r="C175" s="11"/>
      <c r="D175" s="6" t="s">
        <v>27</v>
      </c>
      <c r="E175" s="50" t="s">
        <v>119</v>
      </c>
      <c r="F175" s="51">
        <v>60</v>
      </c>
      <c r="G175" s="51">
        <v>0.5</v>
      </c>
      <c r="H175" s="51">
        <v>5.7</v>
      </c>
      <c r="I175" s="51">
        <v>4.5</v>
      </c>
      <c r="J175" s="51">
        <v>66.900000000000006</v>
      </c>
      <c r="K175" s="52" t="s">
        <v>120</v>
      </c>
      <c r="L175" s="51">
        <v>9.31</v>
      </c>
    </row>
    <row r="176" spans="1:12" ht="25.5" x14ac:dyDescent="0.25">
      <c r="A176" s="25"/>
      <c r="B176" s="16"/>
      <c r="C176" s="11"/>
      <c r="D176" s="7" t="s">
        <v>22</v>
      </c>
      <c r="E176" s="50" t="s">
        <v>97</v>
      </c>
      <c r="F176" s="51">
        <v>200</v>
      </c>
      <c r="G176" s="51">
        <v>0.47</v>
      </c>
      <c r="H176" s="51">
        <v>0</v>
      </c>
      <c r="I176" s="51">
        <v>14.78</v>
      </c>
      <c r="J176" s="51">
        <v>65</v>
      </c>
      <c r="K176" s="52" t="s">
        <v>98</v>
      </c>
      <c r="L176" s="51">
        <v>10.35</v>
      </c>
    </row>
    <row r="177" spans="1:12" ht="15" x14ac:dyDescent="0.25">
      <c r="A177" s="25"/>
      <c r="B177" s="16"/>
      <c r="C177" s="11"/>
      <c r="D177" s="7" t="s">
        <v>23</v>
      </c>
      <c r="E177" s="50" t="s">
        <v>51</v>
      </c>
      <c r="F177" s="51">
        <v>20</v>
      </c>
      <c r="G177" s="51">
        <v>1.3</v>
      </c>
      <c r="H177" s="51">
        <v>0.2</v>
      </c>
      <c r="I177" s="51">
        <v>6.7</v>
      </c>
      <c r="J177" s="51">
        <v>34.200000000000003</v>
      </c>
      <c r="K177" s="52" t="s">
        <v>50</v>
      </c>
      <c r="L177" s="51">
        <v>1.74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71" t="s">
        <v>94</v>
      </c>
      <c r="E179" s="50" t="s">
        <v>69</v>
      </c>
      <c r="F179" s="51">
        <v>60</v>
      </c>
      <c r="G179" s="51">
        <v>4.68</v>
      </c>
      <c r="H179" s="51">
        <v>4.03</v>
      </c>
      <c r="I179" s="51">
        <v>30.46</v>
      </c>
      <c r="J179" s="51">
        <v>177</v>
      </c>
      <c r="K179" s="52" t="s">
        <v>70</v>
      </c>
      <c r="L179" s="51">
        <v>10.75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18.649999999999999</v>
      </c>
      <c r="H181" s="21">
        <f t="shared" ref="H181" si="113">SUM(H174:H180)</f>
        <v>18.91</v>
      </c>
      <c r="I181" s="21">
        <f t="shared" ref="I181" si="114">SUM(I174:I180)</f>
        <v>82.45</v>
      </c>
      <c r="J181" s="21">
        <f t="shared" ref="J181" si="115">SUM(J174:J180)</f>
        <v>576.29999999999995</v>
      </c>
      <c r="K181" s="27"/>
      <c r="L181" s="21">
        <f t="shared" si="81"/>
        <v>77.759999999999991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76" t="s">
        <v>4</v>
      </c>
      <c r="D215" s="77"/>
      <c r="E215" s="33"/>
      <c r="F215" s="34">
        <f>F181+F185+F195+F200+F207+F214</f>
        <v>540</v>
      </c>
      <c r="G215" s="34">
        <f t="shared" ref="G215" si="141">G181+G185+G195+G200+G207+G214</f>
        <v>18.649999999999999</v>
      </c>
      <c r="H215" s="34">
        <f t="shared" ref="H215" si="142">H181+H185+H195+H200+H207+H214</f>
        <v>18.91</v>
      </c>
      <c r="I215" s="34">
        <f t="shared" ref="I215" si="143">I181+I185+I195+I200+I207+I214</f>
        <v>82.45</v>
      </c>
      <c r="J215" s="34">
        <f t="shared" ref="J215" si="144">J181+J185+J195+J200+J207+J214</f>
        <v>576.29999999999995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101</v>
      </c>
      <c r="F216" s="48">
        <v>180</v>
      </c>
      <c r="G216" s="48">
        <v>9.49</v>
      </c>
      <c r="H216" s="48">
        <v>8.19</v>
      </c>
      <c r="I216" s="48">
        <v>34.39</v>
      </c>
      <c r="J216" s="48">
        <v>249.3</v>
      </c>
      <c r="K216" s="49" t="s">
        <v>102</v>
      </c>
      <c r="L216" s="48">
        <v>46.29</v>
      </c>
    </row>
    <row r="217" spans="1:12" ht="25.5" x14ac:dyDescent="0.25">
      <c r="A217" s="25"/>
      <c r="B217" s="16"/>
      <c r="C217" s="11"/>
      <c r="D217" s="6" t="s">
        <v>27</v>
      </c>
      <c r="E217" s="50" t="s">
        <v>59</v>
      </c>
      <c r="F217" s="51">
        <v>60</v>
      </c>
      <c r="G217" s="51">
        <v>0.7</v>
      </c>
      <c r="H217" s="51">
        <v>5.4</v>
      </c>
      <c r="I217" s="51">
        <v>4</v>
      </c>
      <c r="J217" s="51">
        <v>67.099999999999994</v>
      </c>
      <c r="K217" s="52" t="s">
        <v>60</v>
      </c>
      <c r="L217" s="51">
        <v>10.43</v>
      </c>
    </row>
    <row r="218" spans="1:12" ht="25.5" x14ac:dyDescent="0.25">
      <c r="A218" s="25"/>
      <c r="B218" s="16"/>
      <c r="C218" s="11"/>
      <c r="D218" s="7" t="s">
        <v>22</v>
      </c>
      <c r="E218" s="50" t="s">
        <v>71</v>
      </c>
      <c r="F218" s="51">
        <v>200</v>
      </c>
      <c r="G218" s="51">
        <v>3.9</v>
      </c>
      <c r="H218" s="51">
        <v>2.9</v>
      </c>
      <c r="I218" s="51">
        <v>11.2</v>
      </c>
      <c r="J218" s="51">
        <v>86</v>
      </c>
      <c r="K218" s="52" t="s">
        <v>72</v>
      </c>
      <c r="L218" s="51">
        <v>10.4</v>
      </c>
    </row>
    <row r="219" spans="1:12" ht="15" x14ac:dyDescent="0.25">
      <c r="A219" s="25"/>
      <c r="B219" s="16"/>
      <c r="C219" s="11"/>
      <c r="D219" s="7" t="s">
        <v>23</v>
      </c>
      <c r="E219" s="50" t="s">
        <v>54</v>
      </c>
      <c r="F219" s="51">
        <v>40</v>
      </c>
      <c r="G219" s="51">
        <v>2.82</v>
      </c>
      <c r="H219" s="51">
        <v>0.36</v>
      </c>
      <c r="I219" s="51">
        <v>16.54</v>
      </c>
      <c r="J219" s="51">
        <v>81.099999999999994</v>
      </c>
      <c r="K219" s="52" t="s">
        <v>83</v>
      </c>
      <c r="L219" s="51">
        <v>3.72</v>
      </c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3" t="s">
        <v>94</v>
      </c>
      <c r="E221" s="50" t="s">
        <v>73</v>
      </c>
      <c r="F221" s="51">
        <v>30</v>
      </c>
      <c r="G221" s="51">
        <v>0.8</v>
      </c>
      <c r="H221" s="51">
        <v>0.39</v>
      </c>
      <c r="I221" s="51">
        <v>3.5</v>
      </c>
      <c r="J221" s="51">
        <v>26.5</v>
      </c>
      <c r="K221" s="52" t="s">
        <v>95</v>
      </c>
      <c r="L221" s="51">
        <v>6.92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510</v>
      </c>
      <c r="G223" s="21">
        <f t="shared" ref="G223" si="146">SUM(G216:G222)</f>
        <v>17.71</v>
      </c>
      <c r="H223" s="21">
        <f t="shared" ref="H223" si="147">SUM(H216:H222)</f>
        <v>17.239999999999998</v>
      </c>
      <c r="I223" s="21">
        <f t="shared" ref="I223" si="148">SUM(I216:I222)</f>
        <v>69.63</v>
      </c>
      <c r="J223" s="21">
        <f t="shared" ref="J223" si="149">SUM(J216:J222)</f>
        <v>510</v>
      </c>
      <c r="K223" s="27"/>
      <c r="L223" s="21">
        <f t="shared" ref="L223:L265" si="150">SUM(L216:L222)</f>
        <v>77.760000000000005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6" t="s">
        <v>4</v>
      </c>
      <c r="D257" s="77"/>
      <c r="E257" s="33"/>
      <c r="F257" s="34">
        <f>F223+F227+F237+F242+F249+F256</f>
        <v>510</v>
      </c>
      <c r="G257" s="34">
        <f t="shared" ref="G257" si="176">G223+G227+G237+G242+G249+G256</f>
        <v>17.71</v>
      </c>
      <c r="H257" s="34">
        <f t="shared" ref="H257" si="177">H223+H227+H237+H242+H249+H256</f>
        <v>17.239999999999998</v>
      </c>
      <c r="I257" s="34">
        <f t="shared" ref="I257" si="178">I223+I227+I237+I242+I249+I256</f>
        <v>69.63</v>
      </c>
      <c r="J257" s="34">
        <f t="shared" ref="J257" si="179">J223+J227+J237+J242+J249+J256</f>
        <v>510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53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27</v>
      </c>
      <c r="E263" s="50"/>
      <c r="F263" s="51"/>
      <c r="G263" s="59"/>
      <c r="H263" s="59"/>
      <c r="I263" s="60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6" t="s">
        <v>4</v>
      </c>
      <c r="D299" s="77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104</v>
      </c>
      <c r="F300" s="48">
        <v>200</v>
      </c>
      <c r="G300" s="48">
        <v>10.77</v>
      </c>
      <c r="H300" s="48">
        <v>6.46</v>
      </c>
      <c r="I300" s="48">
        <v>19.100000000000001</v>
      </c>
      <c r="J300" s="48">
        <v>166</v>
      </c>
      <c r="K300" s="49">
        <v>62</v>
      </c>
      <c r="L300" s="48">
        <v>27.56</v>
      </c>
    </row>
    <row r="301" spans="1:12" ht="15" x14ac:dyDescent="0.25">
      <c r="A301" s="25"/>
      <c r="B301" s="16"/>
      <c r="C301" s="11"/>
      <c r="D301" s="63" t="s">
        <v>21</v>
      </c>
      <c r="E301" s="50" t="s">
        <v>105</v>
      </c>
      <c r="F301" s="51">
        <v>70</v>
      </c>
      <c r="G301" s="51">
        <v>5.7</v>
      </c>
      <c r="H301" s="51">
        <v>5</v>
      </c>
      <c r="I301" s="51">
        <v>29.8</v>
      </c>
      <c r="J301" s="51">
        <v>221.7</v>
      </c>
      <c r="K301" s="52" t="s">
        <v>89</v>
      </c>
      <c r="L301" s="51">
        <v>35.17</v>
      </c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>
        <v>217</v>
      </c>
      <c r="G302" s="51">
        <v>0.2</v>
      </c>
      <c r="H302" s="51">
        <v>0</v>
      </c>
      <c r="I302" s="51">
        <v>8.1999999999999993</v>
      </c>
      <c r="J302" s="51">
        <v>34.1</v>
      </c>
      <c r="K302" s="52" t="s">
        <v>67</v>
      </c>
      <c r="L302" s="51">
        <v>7.35</v>
      </c>
    </row>
    <row r="303" spans="1:12" ht="15" x14ac:dyDescent="0.25">
      <c r="A303" s="25"/>
      <c r="B303" s="16"/>
      <c r="C303" s="11"/>
      <c r="D303" s="7" t="s">
        <v>23</v>
      </c>
      <c r="E303" s="50" t="s">
        <v>51</v>
      </c>
      <c r="F303" s="51">
        <v>20</v>
      </c>
      <c r="G303" s="51">
        <v>1.3</v>
      </c>
      <c r="H303" s="51">
        <v>0.2</v>
      </c>
      <c r="I303" s="51">
        <v>6.7</v>
      </c>
      <c r="J303" s="51">
        <v>34.200000000000003</v>
      </c>
      <c r="K303" s="52" t="s">
        <v>83</v>
      </c>
      <c r="L303" s="51">
        <v>1.74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25.5" x14ac:dyDescent="0.25">
      <c r="A305" s="25"/>
      <c r="B305" s="16"/>
      <c r="C305" s="11"/>
      <c r="D305" s="63" t="s">
        <v>27</v>
      </c>
      <c r="E305" s="50" t="s">
        <v>121</v>
      </c>
      <c r="F305" s="51">
        <v>60</v>
      </c>
      <c r="G305" s="51">
        <v>0.6</v>
      </c>
      <c r="H305" s="51">
        <v>5.9</v>
      </c>
      <c r="I305" s="51">
        <v>4.5999999999999996</v>
      </c>
      <c r="J305" s="51">
        <v>74.400000000000006</v>
      </c>
      <c r="K305" s="52" t="s">
        <v>52</v>
      </c>
      <c r="L305" s="51">
        <v>5.94</v>
      </c>
    </row>
    <row r="306" spans="1:12" ht="15" x14ac:dyDescent="0.25">
      <c r="A306" s="25"/>
      <c r="B306" s="16"/>
      <c r="C306" s="11"/>
      <c r="D306" s="73" t="s">
        <v>94</v>
      </c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567</v>
      </c>
      <c r="G307" s="21">
        <f t="shared" ref="G307" si="215">SUM(G300:G306)</f>
        <v>18.57</v>
      </c>
      <c r="H307" s="21">
        <f t="shared" ref="H307" si="216">SUM(H300:H306)</f>
        <v>17.560000000000002</v>
      </c>
      <c r="I307" s="21">
        <f t="shared" ref="I307" si="217">SUM(I300:I306)</f>
        <v>68.400000000000006</v>
      </c>
      <c r="J307" s="21">
        <f t="shared" ref="J307" si="218">SUM(J300:J306)</f>
        <v>530.4</v>
      </c>
      <c r="K307" s="27"/>
      <c r="L307" s="21">
        <f t="shared" ref="L307:L349" si="219">SUM(L300:L306)</f>
        <v>77.759999999999991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6" t="s">
        <v>4</v>
      </c>
      <c r="D341" s="77"/>
      <c r="E341" s="33"/>
      <c r="F341" s="34">
        <f>F307+F311+F321+F326+F333+F340</f>
        <v>567</v>
      </c>
      <c r="G341" s="34">
        <f t="shared" ref="G341" si="245">G307+G311+G321+G326+G333+G340</f>
        <v>18.57</v>
      </c>
      <c r="H341" s="34">
        <f t="shared" ref="H341" si="246">H307+H311+H321+H326+H333+H340</f>
        <v>17.560000000000002</v>
      </c>
      <c r="I341" s="34">
        <f t="shared" ref="I341" si="247">I307+I311+I321+I326+I333+I340</f>
        <v>68.400000000000006</v>
      </c>
      <c r="J341" s="34">
        <f t="shared" ref="J341" si="248">J307+J311+J321+J326+J333+J340</f>
        <v>530.4</v>
      </c>
      <c r="K341" s="35"/>
      <c r="L341" s="34">
        <f t="shared" ref="L341" ca="1" si="249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200</v>
      </c>
      <c r="G342" s="48">
        <v>11.7</v>
      </c>
      <c r="H342" s="48">
        <v>8.98</v>
      </c>
      <c r="I342" s="48">
        <v>26.01</v>
      </c>
      <c r="J342" s="48">
        <v>233.2</v>
      </c>
      <c r="K342" s="49" t="s">
        <v>68</v>
      </c>
      <c r="L342" s="48">
        <v>45.61</v>
      </c>
    </row>
    <row r="343" spans="1:12" ht="15" x14ac:dyDescent="0.25">
      <c r="A343" s="15"/>
      <c r="B343" s="16"/>
      <c r="C343" s="11"/>
      <c r="D343" s="62" t="s">
        <v>27</v>
      </c>
      <c r="E343" s="50" t="s">
        <v>59</v>
      </c>
      <c r="F343" s="51">
        <v>60</v>
      </c>
      <c r="G343" s="51">
        <v>0.7</v>
      </c>
      <c r="H343" s="51">
        <v>5.4</v>
      </c>
      <c r="I343" s="51">
        <v>4</v>
      </c>
      <c r="J343" s="51">
        <v>67.099999999999994</v>
      </c>
      <c r="K343" s="52" t="s">
        <v>65</v>
      </c>
      <c r="L343" s="51">
        <v>9.57</v>
      </c>
    </row>
    <row r="344" spans="1:12" ht="25.5" x14ac:dyDescent="0.25">
      <c r="A344" s="15"/>
      <c r="B344" s="16"/>
      <c r="C344" s="11"/>
      <c r="D344" s="7" t="s">
        <v>22</v>
      </c>
      <c r="E344" s="50" t="s">
        <v>61</v>
      </c>
      <c r="F344" s="51">
        <v>214</v>
      </c>
      <c r="G344" s="58">
        <v>0.2</v>
      </c>
      <c r="H344" s="58">
        <v>0.1</v>
      </c>
      <c r="I344" s="61">
        <v>6.6</v>
      </c>
      <c r="J344" s="51">
        <v>27.9</v>
      </c>
      <c r="K344" s="52" t="s">
        <v>62</v>
      </c>
      <c r="L344" s="51">
        <v>4.6900000000000004</v>
      </c>
    </row>
    <row r="345" spans="1:12" ht="15" x14ac:dyDescent="0.25">
      <c r="A345" s="15"/>
      <c r="B345" s="16"/>
      <c r="C345" s="11"/>
      <c r="D345" s="7" t="s">
        <v>23</v>
      </c>
      <c r="E345" s="50" t="s">
        <v>54</v>
      </c>
      <c r="F345" s="51">
        <v>40</v>
      </c>
      <c r="G345" s="51">
        <v>2.82</v>
      </c>
      <c r="H345" s="51">
        <v>0.36</v>
      </c>
      <c r="I345" s="51">
        <v>16.54</v>
      </c>
      <c r="J345" s="51">
        <v>81.099999999999994</v>
      </c>
      <c r="K345" s="52" t="s">
        <v>83</v>
      </c>
      <c r="L345" s="51">
        <v>3.72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73" t="s">
        <v>94</v>
      </c>
      <c r="E347" s="50" t="s">
        <v>107</v>
      </c>
      <c r="F347" s="51">
        <v>36</v>
      </c>
      <c r="G347" s="51">
        <v>2.7</v>
      </c>
      <c r="H347" s="51">
        <v>3.53</v>
      </c>
      <c r="I347" s="51">
        <v>26.78</v>
      </c>
      <c r="J347" s="51">
        <v>149.69999999999999</v>
      </c>
      <c r="K347" s="52" t="s">
        <v>83</v>
      </c>
      <c r="L347" s="51">
        <v>14.17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18.119999999999997</v>
      </c>
      <c r="H349" s="21">
        <f t="shared" ref="H349" si="251">SUM(H342:H348)</f>
        <v>18.37</v>
      </c>
      <c r="I349" s="21">
        <f t="shared" ref="I349" si="252">SUM(I342:I348)</f>
        <v>79.930000000000007</v>
      </c>
      <c r="J349" s="21">
        <f t="shared" ref="J349" si="253">SUM(J342:J348)</f>
        <v>559</v>
      </c>
      <c r="K349" s="27"/>
      <c r="L349" s="21">
        <f t="shared" si="219"/>
        <v>77.759999999999991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6" t="s">
        <v>4</v>
      </c>
      <c r="D383" s="77"/>
      <c r="E383" s="33"/>
      <c r="F383" s="34">
        <f>F349+F353+F363+F368+F375+F382</f>
        <v>550</v>
      </c>
      <c r="G383" s="34">
        <f t="shared" ref="G383" si="279">G349+G353+G363+G368+G375+G382</f>
        <v>18.119999999999997</v>
      </c>
      <c r="H383" s="34">
        <f t="shared" ref="H383" si="280">H349+H353+H363+H368+H375+H382</f>
        <v>18.37</v>
      </c>
      <c r="I383" s="34">
        <f t="shared" ref="I383" si="281">I349+I353+I363+I368+I375+I382</f>
        <v>79.930000000000007</v>
      </c>
      <c r="J383" s="34">
        <f t="shared" ref="J383" si="282">J349+J353+J363+J368+J375+J382</f>
        <v>559</v>
      </c>
      <c r="K383" s="35"/>
      <c r="L383" s="34">
        <f t="shared" ref="L383" ca="1" si="283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20</v>
      </c>
      <c r="D384" s="75" t="s">
        <v>21</v>
      </c>
      <c r="E384" s="47" t="s">
        <v>63</v>
      </c>
      <c r="F384" s="48">
        <v>150</v>
      </c>
      <c r="G384" s="48">
        <v>3.1</v>
      </c>
      <c r="H384" s="48">
        <v>5.3</v>
      </c>
      <c r="I384" s="48">
        <v>19.8</v>
      </c>
      <c r="J384" s="48">
        <v>139.4</v>
      </c>
      <c r="K384" s="49" t="s">
        <v>64</v>
      </c>
      <c r="L384" s="48">
        <v>25.22</v>
      </c>
    </row>
    <row r="385" spans="1:12" ht="15" x14ac:dyDescent="0.25">
      <c r="A385" s="25"/>
      <c r="B385" s="16"/>
      <c r="C385" s="11"/>
      <c r="D385" s="63" t="s">
        <v>21</v>
      </c>
      <c r="E385" s="50" t="s">
        <v>108</v>
      </c>
      <c r="F385" s="51">
        <v>100</v>
      </c>
      <c r="G385" s="51">
        <v>7.6</v>
      </c>
      <c r="H385" s="51">
        <v>7.3</v>
      </c>
      <c r="I385" s="51">
        <v>12.5</v>
      </c>
      <c r="J385" s="51">
        <v>180</v>
      </c>
      <c r="K385" s="52" t="s">
        <v>109</v>
      </c>
      <c r="L385" s="51">
        <v>17.64</v>
      </c>
    </row>
    <row r="386" spans="1:12" ht="25.5" x14ac:dyDescent="0.25">
      <c r="A386" s="25"/>
      <c r="B386" s="16"/>
      <c r="C386" s="11"/>
      <c r="D386" s="7" t="s">
        <v>22</v>
      </c>
      <c r="E386" s="50" t="s">
        <v>71</v>
      </c>
      <c r="F386" s="51">
        <v>200</v>
      </c>
      <c r="G386" s="51">
        <v>3.9</v>
      </c>
      <c r="H386" s="51">
        <v>2.9</v>
      </c>
      <c r="I386" s="51">
        <v>11.2</v>
      </c>
      <c r="J386" s="74">
        <v>86</v>
      </c>
      <c r="K386" s="52" t="s">
        <v>72</v>
      </c>
      <c r="L386" s="51">
        <v>10.4</v>
      </c>
    </row>
    <row r="387" spans="1:12" ht="15" x14ac:dyDescent="0.25">
      <c r="A387" s="25"/>
      <c r="B387" s="16"/>
      <c r="C387" s="11"/>
      <c r="D387" s="7" t="s">
        <v>23</v>
      </c>
      <c r="E387" s="50" t="s">
        <v>54</v>
      </c>
      <c r="F387" s="51">
        <v>40</v>
      </c>
      <c r="G387" s="51">
        <v>2.82</v>
      </c>
      <c r="H387" s="51">
        <v>0.36</v>
      </c>
      <c r="I387" s="51">
        <v>16.54</v>
      </c>
      <c r="J387" s="51">
        <v>81.099999999999994</v>
      </c>
      <c r="K387" s="52" t="s">
        <v>83</v>
      </c>
      <c r="L387" s="51">
        <v>3.72</v>
      </c>
    </row>
    <row r="388" spans="1:12" ht="15" x14ac:dyDescent="0.25">
      <c r="A388" s="25"/>
      <c r="B388" s="16"/>
      <c r="C388" s="11"/>
      <c r="D388" s="7" t="s">
        <v>24</v>
      </c>
      <c r="E388" s="50" t="s">
        <v>106</v>
      </c>
      <c r="F388" s="51">
        <v>200</v>
      </c>
      <c r="G388" s="51">
        <v>0.6</v>
      </c>
      <c r="H388" s="51">
        <v>0.6</v>
      </c>
      <c r="I388" s="51">
        <v>14.7</v>
      </c>
      <c r="J388" s="51">
        <v>66.599999999999994</v>
      </c>
      <c r="K388" s="52" t="s">
        <v>83</v>
      </c>
      <c r="L388" s="51">
        <v>13</v>
      </c>
    </row>
    <row r="389" spans="1:12" ht="25.5" x14ac:dyDescent="0.25">
      <c r="A389" s="25"/>
      <c r="B389" s="16"/>
      <c r="C389" s="11"/>
      <c r="D389" s="6" t="s">
        <v>27</v>
      </c>
      <c r="E389" s="50" t="s">
        <v>75</v>
      </c>
      <c r="F389" s="51">
        <v>60</v>
      </c>
      <c r="G389" s="51">
        <v>0.8</v>
      </c>
      <c r="H389" s="51">
        <v>2.7</v>
      </c>
      <c r="I389" s="51">
        <v>4.5999999999999996</v>
      </c>
      <c r="J389" s="51">
        <v>45.6</v>
      </c>
      <c r="K389" s="52" t="s">
        <v>76</v>
      </c>
      <c r="L389" s="51">
        <v>7.78</v>
      </c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750</v>
      </c>
      <c r="G391" s="21">
        <f t="shared" ref="G391" si="284">SUM(G384:G390)</f>
        <v>18.82</v>
      </c>
      <c r="H391" s="21">
        <f t="shared" ref="H391" si="285">SUM(H384:H390)</f>
        <v>19.16</v>
      </c>
      <c r="I391" s="21">
        <f t="shared" ref="I391" si="286">SUM(I384:I390)</f>
        <v>79.339999999999989</v>
      </c>
      <c r="J391" s="21">
        <f t="shared" ref="J391" si="287">SUM(J384:J390)</f>
        <v>598.70000000000005</v>
      </c>
      <c r="K391" s="27"/>
      <c r="L391" s="21">
        <f t="shared" ref="L391" si="288">SUM(L384:L390)</f>
        <v>77.759999999999991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6" t="s">
        <v>4</v>
      </c>
      <c r="D425" s="77"/>
      <c r="E425" s="33"/>
      <c r="F425" s="34">
        <f>F391+F395+F405+F410+F417+F424</f>
        <v>750</v>
      </c>
      <c r="G425" s="34">
        <f t="shared" ref="G425" si="314">G391+G395+G405+G410+G417+G424</f>
        <v>18.82</v>
      </c>
      <c r="H425" s="34">
        <f t="shared" ref="H425" si="315">H391+H395+H405+H410+H417+H424</f>
        <v>19.16</v>
      </c>
      <c r="I425" s="34">
        <f t="shared" ref="I425" si="316">I391+I395+I405+I410+I417+I424</f>
        <v>79.339999999999989</v>
      </c>
      <c r="J425" s="34">
        <f t="shared" ref="J425" si="317">J391+J395+J405+J410+J417+J424</f>
        <v>598.70000000000005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77</v>
      </c>
      <c r="F426" s="48">
        <v>150</v>
      </c>
      <c r="G426" s="48">
        <v>3.2</v>
      </c>
      <c r="H426" s="48">
        <v>4.8</v>
      </c>
      <c r="I426" s="48">
        <v>25.9</v>
      </c>
      <c r="J426" s="48">
        <v>107.1</v>
      </c>
      <c r="K426" s="49" t="s">
        <v>79</v>
      </c>
      <c r="L426" s="48">
        <v>22.14</v>
      </c>
    </row>
    <row r="427" spans="1:12" ht="25.5" x14ac:dyDescent="0.25">
      <c r="A427" s="25"/>
      <c r="B427" s="16"/>
      <c r="C427" s="11"/>
      <c r="D427" s="63" t="s">
        <v>21</v>
      </c>
      <c r="E427" s="50" t="s">
        <v>78</v>
      </c>
      <c r="F427" s="51">
        <v>100</v>
      </c>
      <c r="G427" s="51">
        <v>8.06</v>
      </c>
      <c r="H427" s="51">
        <v>4.62</v>
      </c>
      <c r="I427" s="51">
        <v>3.89</v>
      </c>
      <c r="J427" s="51">
        <v>131.6</v>
      </c>
      <c r="K427" s="52" t="s">
        <v>80</v>
      </c>
      <c r="L427" s="51">
        <v>22.26</v>
      </c>
    </row>
    <row r="428" spans="1:12" ht="25.5" x14ac:dyDescent="0.25">
      <c r="A428" s="25"/>
      <c r="B428" s="16"/>
      <c r="C428" s="11"/>
      <c r="D428" s="7" t="s">
        <v>22</v>
      </c>
      <c r="E428" s="50" t="s">
        <v>97</v>
      </c>
      <c r="F428" s="51">
        <v>200</v>
      </c>
      <c r="G428" s="51">
        <v>0.47</v>
      </c>
      <c r="H428" s="51">
        <v>0</v>
      </c>
      <c r="I428" s="51">
        <v>14.78</v>
      </c>
      <c r="J428" s="51">
        <v>65</v>
      </c>
      <c r="K428" s="52" t="s">
        <v>98</v>
      </c>
      <c r="L428" s="51">
        <v>10.35</v>
      </c>
    </row>
    <row r="429" spans="1:12" ht="15" x14ac:dyDescent="0.25">
      <c r="A429" s="25"/>
      <c r="B429" s="16"/>
      <c r="C429" s="11"/>
      <c r="D429" s="7" t="s">
        <v>23</v>
      </c>
      <c r="E429" s="50" t="s">
        <v>51</v>
      </c>
      <c r="F429" s="51">
        <v>20</v>
      </c>
      <c r="G429" s="51">
        <v>1.3</v>
      </c>
      <c r="H429" s="51">
        <v>0.2</v>
      </c>
      <c r="I429" s="51">
        <v>6.7</v>
      </c>
      <c r="J429" s="51">
        <v>34.200000000000003</v>
      </c>
      <c r="K429" s="52" t="s">
        <v>50</v>
      </c>
      <c r="L429" s="51">
        <v>3.72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25.5" x14ac:dyDescent="0.25">
      <c r="A431" s="25"/>
      <c r="B431" s="16"/>
      <c r="C431" s="11"/>
      <c r="D431" s="6" t="s">
        <v>27</v>
      </c>
      <c r="E431" s="50" t="s">
        <v>119</v>
      </c>
      <c r="F431" s="51">
        <v>60</v>
      </c>
      <c r="G431" s="51">
        <v>0.5</v>
      </c>
      <c r="H431" s="51">
        <v>5.7</v>
      </c>
      <c r="I431" s="51">
        <v>4.5</v>
      </c>
      <c r="J431" s="51">
        <v>66.900000000000006</v>
      </c>
      <c r="K431" s="52" t="s">
        <v>120</v>
      </c>
      <c r="L431" s="51">
        <v>8.2899999999999991</v>
      </c>
    </row>
    <row r="432" spans="1:12" ht="15" x14ac:dyDescent="0.25">
      <c r="A432" s="25"/>
      <c r="B432" s="16"/>
      <c r="C432" s="11"/>
      <c r="D432" s="69" t="s">
        <v>94</v>
      </c>
      <c r="E432" s="50" t="s">
        <v>110</v>
      </c>
      <c r="F432" s="51">
        <v>50</v>
      </c>
      <c r="G432" s="51">
        <v>3.85</v>
      </c>
      <c r="H432" s="51">
        <v>1.2</v>
      </c>
      <c r="I432" s="51">
        <v>24.7</v>
      </c>
      <c r="J432" s="51">
        <v>133</v>
      </c>
      <c r="K432" s="52" t="s">
        <v>50</v>
      </c>
      <c r="L432" s="51">
        <v>11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580</v>
      </c>
      <c r="G433" s="21">
        <f t="shared" ref="G433" si="319">SUM(G426:G432)</f>
        <v>17.380000000000003</v>
      </c>
      <c r="H433" s="21">
        <f t="shared" ref="H433" si="320">SUM(H426:H432)</f>
        <v>16.52</v>
      </c>
      <c r="I433" s="21">
        <f t="shared" ref="I433" si="321">SUM(I426:I432)</f>
        <v>80.47</v>
      </c>
      <c r="J433" s="21">
        <f t="shared" ref="J433" si="322">SUM(J426:J432)</f>
        <v>537.79999999999995</v>
      </c>
      <c r="K433" s="27"/>
      <c r="L433" s="21">
        <v>77.760000000000005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6" t="s">
        <v>4</v>
      </c>
      <c r="D467" s="77"/>
      <c r="E467" s="33"/>
      <c r="F467" s="34">
        <f>F433+F437+F447+F452+F459+F466</f>
        <v>580</v>
      </c>
      <c r="G467" s="34">
        <f t="shared" ref="G467" si="348">G433+G437+G447+G452+G459+G466</f>
        <v>17.380000000000003</v>
      </c>
      <c r="H467" s="34">
        <f t="shared" ref="H467" si="349">H433+H437+H447+H452+H459+H466</f>
        <v>16.52</v>
      </c>
      <c r="I467" s="34">
        <f t="shared" ref="I467" si="350">I433+I437+I447+I452+I459+I466</f>
        <v>80.47</v>
      </c>
      <c r="J467" s="34">
        <f t="shared" ref="J467" si="351">J433+J437+J447+J452+J459+J466</f>
        <v>537.79999999999995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90</v>
      </c>
      <c r="F468" s="48">
        <v>150</v>
      </c>
      <c r="G468" s="48">
        <v>5.3</v>
      </c>
      <c r="H468" s="48">
        <v>4.9000000000000004</v>
      </c>
      <c r="I468" s="48">
        <v>32.799999999999997</v>
      </c>
      <c r="J468" s="48">
        <v>196.8</v>
      </c>
      <c r="K468" s="65" t="s">
        <v>57</v>
      </c>
      <c r="L468" s="48">
        <v>17.5</v>
      </c>
    </row>
    <row r="469" spans="1:12" ht="15" x14ac:dyDescent="0.25">
      <c r="A469" s="25"/>
      <c r="B469" s="16"/>
      <c r="C469" s="11"/>
      <c r="D469" s="71" t="s">
        <v>21</v>
      </c>
      <c r="E469" s="50" t="s">
        <v>91</v>
      </c>
      <c r="F469" s="51">
        <v>100</v>
      </c>
      <c r="G469" s="51">
        <v>6.99</v>
      </c>
      <c r="H469" s="51">
        <v>6.54</v>
      </c>
      <c r="I469" s="51">
        <v>8.3000000000000007</v>
      </c>
      <c r="J469" s="51">
        <v>130.80000000000001</v>
      </c>
      <c r="K469" s="66" t="s">
        <v>93</v>
      </c>
      <c r="L469" s="51">
        <v>32.409999999999997</v>
      </c>
    </row>
    <row r="470" spans="1:12" ht="15" x14ac:dyDescent="0.2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0.19</v>
      </c>
      <c r="H470" s="51">
        <v>0.04</v>
      </c>
      <c r="I470" s="51">
        <v>6.42</v>
      </c>
      <c r="J470" s="51">
        <v>26.8</v>
      </c>
      <c r="K470" s="67" t="s">
        <v>82</v>
      </c>
      <c r="L470" s="51">
        <v>3.7</v>
      </c>
    </row>
    <row r="471" spans="1:12" ht="15" x14ac:dyDescent="0.25">
      <c r="A471" s="25"/>
      <c r="B471" s="16"/>
      <c r="C471" s="11"/>
      <c r="D471" s="7" t="s">
        <v>23</v>
      </c>
      <c r="E471" s="50" t="s">
        <v>92</v>
      </c>
      <c r="F471" s="51">
        <v>40</v>
      </c>
      <c r="G471" s="51">
        <v>2.82</v>
      </c>
      <c r="H471" s="51">
        <v>0.36</v>
      </c>
      <c r="I471" s="51">
        <v>16.54</v>
      </c>
      <c r="J471" s="51">
        <v>81.099999999999994</v>
      </c>
      <c r="K471" s="52" t="s">
        <v>83</v>
      </c>
      <c r="L471" s="51">
        <v>3.72</v>
      </c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 t="s">
        <v>59</v>
      </c>
      <c r="F473" s="51">
        <v>60</v>
      </c>
      <c r="G473" s="51">
        <v>0.7</v>
      </c>
      <c r="H473" s="51">
        <v>5.4</v>
      </c>
      <c r="I473" s="51">
        <v>4</v>
      </c>
      <c r="J473" s="51">
        <v>67.099999999999994</v>
      </c>
      <c r="K473" s="68" t="s">
        <v>60</v>
      </c>
      <c r="L473" s="51">
        <v>10.43</v>
      </c>
    </row>
    <row r="474" spans="1:12" ht="15" x14ac:dyDescent="0.25">
      <c r="A474" s="25"/>
      <c r="B474" s="16"/>
      <c r="C474" s="11"/>
      <c r="D474" s="6" t="s">
        <v>27</v>
      </c>
      <c r="E474" s="50" t="s">
        <v>111</v>
      </c>
      <c r="F474" s="51">
        <v>12</v>
      </c>
      <c r="G474" s="51">
        <v>1.78</v>
      </c>
      <c r="H474" s="51">
        <v>2.46</v>
      </c>
      <c r="I474" s="51">
        <v>0</v>
      </c>
      <c r="J474" s="51">
        <v>43</v>
      </c>
      <c r="K474" s="52" t="s">
        <v>83</v>
      </c>
      <c r="L474" s="51">
        <v>10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562</v>
      </c>
      <c r="G475" s="21">
        <f t="shared" ref="G475" si="353">SUM(G468:G474)</f>
        <v>17.779999999999998</v>
      </c>
      <c r="H475" s="21">
        <f t="shared" ref="H475" si="354">SUM(H468:H474)</f>
        <v>19.700000000000003</v>
      </c>
      <c r="I475" s="21">
        <f t="shared" ref="I475" si="355">SUM(I468:I474)</f>
        <v>68.06</v>
      </c>
      <c r="J475" s="21">
        <f t="shared" ref="J475" si="356">SUM(J468:J474)</f>
        <v>545.6</v>
      </c>
      <c r="K475" s="27"/>
      <c r="L475" s="21">
        <f t="shared" ref="L475:L517" si="357">SUM(L468:L474)</f>
        <v>77.759999999999991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6" t="s">
        <v>4</v>
      </c>
      <c r="D509" s="77"/>
      <c r="E509" s="33"/>
      <c r="F509" s="34">
        <f>F475+F479+F489+F494+F501+F508</f>
        <v>562</v>
      </c>
      <c r="G509" s="34">
        <f t="shared" ref="G509" si="383">G475+G479+G489+G494+G501+G508</f>
        <v>17.779999999999998</v>
      </c>
      <c r="H509" s="34">
        <f t="shared" ref="H509" si="384">H475+H479+H489+H494+H501+H508</f>
        <v>19.700000000000003</v>
      </c>
      <c r="I509" s="34">
        <f t="shared" ref="I509" si="385">I475+I479+I489+I494+I501+I508</f>
        <v>68.06</v>
      </c>
      <c r="J509" s="34">
        <f t="shared" ref="J509" si="386">J475+J479+J489+J494+J501+J508</f>
        <v>545.6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86</v>
      </c>
      <c r="F510" s="48">
        <v>150</v>
      </c>
      <c r="G510" s="48">
        <v>10.38</v>
      </c>
      <c r="H510" s="48">
        <v>13.3</v>
      </c>
      <c r="I510" s="48">
        <v>29.25</v>
      </c>
      <c r="J510" s="48">
        <v>287.3</v>
      </c>
      <c r="K510" s="49" t="s">
        <v>88</v>
      </c>
      <c r="L510" s="48">
        <v>52.86</v>
      </c>
    </row>
    <row r="511" spans="1:12" ht="15" x14ac:dyDescent="0.25">
      <c r="A511" s="25"/>
      <c r="B511" s="16"/>
      <c r="C511" s="11"/>
      <c r="D511" s="70" t="s">
        <v>100</v>
      </c>
      <c r="E511" s="50" t="s">
        <v>87</v>
      </c>
      <c r="F511" s="51">
        <v>20</v>
      </c>
      <c r="G511" s="51">
        <v>1.44</v>
      </c>
      <c r="H511" s="51">
        <v>1.7</v>
      </c>
      <c r="I511" s="51">
        <v>11.1</v>
      </c>
      <c r="J511" s="51">
        <v>65.5</v>
      </c>
      <c r="K511" s="52" t="s">
        <v>50</v>
      </c>
      <c r="L511" s="51">
        <v>4.6900000000000004</v>
      </c>
    </row>
    <row r="512" spans="1:12" ht="25.5" x14ac:dyDescent="0.25">
      <c r="A512" s="25"/>
      <c r="B512" s="16"/>
      <c r="C512" s="11"/>
      <c r="D512" s="7" t="s">
        <v>22</v>
      </c>
      <c r="E512" s="50" t="s">
        <v>61</v>
      </c>
      <c r="F512" s="51">
        <v>214</v>
      </c>
      <c r="G512" s="51">
        <v>0.2</v>
      </c>
      <c r="H512" s="51">
        <v>0.1</v>
      </c>
      <c r="I512" s="51">
        <v>6.6</v>
      </c>
      <c r="J512" s="51">
        <v>27.9</v>
      </c>
      <c r="K512" s="52" t="s">
        <v>62</v>
      </c>
      <c r="L512" s="51">
        <v>1.98</v>
      </c>
    </row>
    <row r="513" spans="1:12" ht="15" x14ac:dyDescent="0.25">
      <c r="A513" s="25"/>
      <c r="B513" s="16"/>
      <c r="C513" s="11"/>
      <c r="D513" s="7" t="s">
        <v>23</v>
      </c>
      <c r="E513" s="50" t="s">
        <v>92</v>
      </c>
      <c r="F513" s="51">
        <v>40</v>
      </c>
      <c r="G513" s="51">
        <v>2.82</v>
      </c>
      <c r="H513" s="51">
        <v>0.36</v>
      </c>
      <c r="I513" s="51">
        <v>16.54</v>
      </c>
      <c r="J513" s="51">
        <v>81.099999999999994</v>
      </c>
      <c r="K513" s="52" t="s">
        <v>83</v>
      </c>
      <c r="L513" s="51">
        <v>1.74</v>
      </c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122</v>
      </c>
      <c r="F515" s="51">
        <v>60</v>
      </c>
      <c r="G515" s="51">
        <v>0.8</v>
      </c>
      <c r="H515" s="51">
        <v>0.1</v>
      </c>
      <c r="I515" s="51">
        <v>4.0999999999999996</v>
      </c>
      <c r="J515" s="51">
        <v>21</v>
      </c>
      <c r="K515" s="52" t="s">
        <v>65</v>
      </c>
      <c r="L515" s="51">
        <v>9.57</v>
      </c>
    </row>
    <row r="516" spans="1:12" ht="15" x14ac:dyDescent="0.25">
      <c r="A516" s="25"/>
      <c r="B516" s="16"/>
      <c r="C516" s="11"/>
      <c r="D516" s="63" t="s">
        <v>94</v>
      </c>
      <c r="E516" s="50" t="s">
        <v>73</v>
      </c>
      <c r="F516" s="51">
        <v>30</v>
      </c>
      <c r="G516" s="51">
        <v>0.8</v>
      </c>
      <c r="H516" s="51">
        <v>0.39</v>
      </c>
      <c r="I516" s="51">
        <v>3.5</v>
      </c>
      <c r="J516" s="51">
        <v>26.5</v>
      </c>
      <c r="K516" s="52" t="s">
        <v>50</v>
      </c>
      <c r="L516" s="51">
        <v>6.92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514</v>
      </c>
      <c r="G517" s="21">
        <f t="shared" ref="G517" si="388">SUM(G510:G516)</f>
        <v>16.440000000000001</v>
      </c>
      <c r="H517" s="21">
        <v>15.95</v>
      </c>
      <c r="I517" s="21">
        <v>71.09</v>
      </c>
      <c r="J517" s="21">
        <f t="shared" ref="J517" si="389">SUM(J510:J516)</f>
        <v>509.29999999999995</v>
      </c>
      <c r="K517" s="27"/>
      <c r="L517" s="21">
        <f t="shared" si="357"/>
        <v>77.760000000000005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0">SUM(G518:G520)</f>
        <v>0</v>
      </c>
      <c r="H521" s="21">
        <f t="shared" ref="H521" si="391">SUM(H518:H520)</f>
        <v>0</v>
      </c>
      <c r="I521" s="21">
        <f t="shared" ref="I521" si="392">SUM(I518:I520)</f>
        <v>0</v>
      </c>
      <c r="J521" s="21">
        <f t="shared" ref="J521" si="393">SUM(J518:J520)</f>
        <v>0</v>
      </c>
      <c r="K521" s="27"/>
      <c r="L521" s="21">
        <f t="shared" ref="L521" ca="1" si="394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5">SUM(G522:G530)</f>
        <v>0</v>
      </c>
      <c r="H531" s="21">
        <f t="shared" ref="H531" si="396">SUM(H522:H530)</f>
        <v>0</v>
      </c>
      <c r="I531" s="21">
        <f t="shared" ref="I531" si="397">SUM(I522:I530)</f>
        <v>0</v>
      </c>
      <c r="J531" s="21">
        <f t="shared" ref="J531" si="398">SUM(J522:J530)</f>
        <v>0</v>
      </c>
      <c r="K531" s="27"/>
      <c r="L531" s="21">
        <f t="shared" ref="L531" ca="1" si="399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0">SUM(G532:G535)</f>
        <v>0</v>
      </c>
      <c r="H536" s="21">
        <f t="shared" ref="H536" si="401">SUM(H532:H535)</f>
        <v>0</v>
      </c>
      <c r="I536" s="21">
        <f t="shared" ref="I536" si="402">SUM(I532:I535)</f>
        <v>0</v>
      </c>
      <c r="J536" s="21">
        <f t="shared" ref="J536" si="403">SUM(J532:J535)</f>
        <v>0</v>
      </c>
      <c r="K536" s="27"/>
      <c r="L536" s="21">
        <f t="shared" ref="L536" ca="1" si="404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5">SUM(G537:G542)</f>
        <v>0</v>
      </c>
      <c r="H543" s="21">
        <f t="shared" ref="H543" si="406">SUM(H537:H542)</f>
        <v>0</v>
      </c>
      <c r="I543" s="21">
        <f t="shared" ref="I543" si="407">SUM(I537:I542)</f>
        <v>0</v>
      </c>
      <c r="J543" s="21">
        <f t="shared" ref="J543" si="408">SUM(J537:J542)</f>
        <v>0</v>
      </c>
      <c r="K543" s="27"/>
      <c r="L543" s="21">
        <f t="shared" ref="L543" ca="1" si="409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0">SUM(G544:G549)</f>
        <v>0</v>
      </c>
      <c r="H550" s="21">
        <f t="shared" ref="H550" si="411">SUM(H544:H549)</f>
        <v>0</v>
      </c>
      <c r="I550" s="21">
        <f t="shared" ref="I550" si="412">SUM(I544:I549)</f>
        <v>0</v>
      </c>
      <c r="J550" s="21">
        <f t="shared" ref="J550" si="413">SUM(J544:J549)</f>
        <v>0</v>
      </c>
      <c r="K550" s="27"/>
      <c r="L550" s="21">
        <f t="shared" ref="L550" ca="1" si="414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6" t="s">
        <v>4</v>
      </c>
      <c r="D551" s="77"/>
      <c r="E551" s="33"/>
      <c r="F551" s="34">
        <f>F517+F521+F531+F536+F543+F550</f>
        <v>514</v>
      </c>
      <c r="G551" s="34">
        <f t="shared" ref="G551" si="415">G517+G521+G531+G536+G543+G550</f>
        <v>16.440000000000001</v>
      </c>
      <c r="H551" s="34">
        <f t="shared" ref="H551" si="416">H517+H521+H531+H536+H543+H550</f>
        <v>15.95</v>
      </c>
      <c r="I551" s="34">
        <f t="shared" ref="I551" si="417">I517+I521+I531+I536+I543+I550</f>
        <v>71.09</v>
      </c>
      <c r="J551" s="34">
        <f t="shared" ref="J551" si="418">J517+J521+J531+J536+J543+J550</f>
        <v>509.29999999999995</v>
      </c>
      <c r="K551" s="35"/>
      <c r="L551" s="34">
        <f t="shared" ref="L551" ca="1" si="419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0">SUM(G552:G558)</f>
        <v>0</v>
      </c>
      <c r="H559" s="21">
        <f t="shared" ref="H559" si="421">SUM(H552:H558)</f>
        <v>0</v>
      </c>
      <c r="I559" s="21">
        <f t="shared" ref="I559" si="422">SUM(I552:I558)</f>
        <v>0</v>
      </c>
      <c r="J559" s="21">
        <f t="shared" ref="J559" si="423">SUM(J552:J558)</f>
        <v>0</v>
      </c>
      <c r="K559" s="27"/>
      <c r="L559" s="21">
        <f t="shared" ref="L559" si="424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5">SUM(G560:G562)</f>
        <v>0</v>
      </c>
      <c r="H563" s="21">
        <f t="shared" ref="H563" si="426">SUM(H560:H562)</f>
        <v>0</v>
      </c>
      <c r="I563" s="21">
        <f t="shared" ref="I563" si="427">SUM(I560:I562)</f>
        <v>0</v>
      </c>
      <c r="J563" s="21">
        <f t="shared" ref="J563" si="428">SUM(J560:J562)</f>
        <v>0</v>
      </c>
      <c r="K563" s="27"/>
      <c r="L563" s="21">
        <f t="shared" ref="L563" ca="1" si="429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0">SUM(G564:G572)</f>
        <v>0</v>
      </c>
      <c r="H573" s="21">
        <f t="shared" ref="H573" si="431">SUM(H564:H572)</f>
        <v>0</v>
      </c>
      <c r="I573" s="21">
        <f t="shared" ref="I573" si="432">SUM(I564:I572)</f>
        <v>0</v>
      </c>
      <c r="J573" s="21">
        <f t="shared" ref="J573" si="433">SUM(J564:J572)</f>
        <v>0</v>
      </c>
      <c r="K573" s="27"/>
      <c r="L573" s="21">
        <f t="shared" ref="L573" ca="1" si="434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5">SUM(G574:G577)</f>
        <v>0</v>
      </c>
      <c r="H578" s="21">
        <f t="shared" ref="H578" si="436">SUM(H574:H577)</f>
        <v>0</v>
      </c>
      <c r="I578" s="21">
        <f t="shared" ref="I578" si="437">SUM(I574:I577)</f>
        <v>0</v>
      </c>
      <c r="J578" s="21">
        <f t="shared" ref="J578" si="438">SUM(J574:J577)</f>
        <v>0</v>
      </c>
      <c r="K578" s="27"/>
      <c r="L578" s="21">
        <f t="shared" ref="L578" ca="1" si="439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0">SUM(G579:G584)</f>
        <v>0</v>
      </c>
      <c r="H585" s="21">
        <f t="shared" ref="H585" si="441">SUM(H579:H584)</f>
        <v>0</v>
      </c>
      <c r="I585" s="21">
        <f t="shared" ref="I585" si="442">SUM(I579:I584)</f>
        <v>0</v>
      </c>
      <c r="J585" s="21">
        <f t="shared" ref="J585" si="443">SUM(J579:J584)</f>
        <v>0</v>
      </c>
      <c r="K585" s="27"/>
      <c r="L585" s="21">
        <f t="shared" ref="L585" ca="1" si="444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5">SUM(G586:G591)</f>
        <v>0</v>
      </c>
      <c r="H592" s="21">
        <f t="shared" ref="H592" si="446">SUM(H586:H591)</f>
        <v>0</v>
      </c>
      <c r="I592" s="21">
        <f t="shared" ref="I592" si="447">SUM(I586:I591)</f>
        <v>0</v>
      </c>
      <c r="J592" s="21">
        <f t="shared" ref="J592" si="448">SUM(J586:J591)</f>
        <v>0</v>
      </c>
      <c r="K592" s="27"/>
      <c r="L592" s="21" t="e">
        <f t="shared" ref="L592" ca="1" si="449">SUM(L586:L594)</f>
        <v>#DIV/0!</v>
      </c>
    </row>
    <row r="593" spans="1:12" ht="15" x14ac:dyDescent="0.2">
      <c r="A593" s="37">
        <f>A552</f>
        <v>2</v>
      </c>
      <c r="B593" s="38">
        <f>B552</f>
        <v>7</v>
      </c>
      <c r="C593" s="81" t="s">
        <v>4</v>
      </c>
      <c r="D593" s="82"/>
      <c r="E593" s="39"/>
      <c r="F593" s="40">
        <f>F559+F563+F573+F578+F585+F592</f>
        <v>0</v>
      </c>
      <c r="G593" s="40">
        <f t="shared" ref="G593" si="450">G559+G563+G573+G578+G585+G592</f>
        <v>0</v>
      </c>
      <c r="H593" s="40">
        <f t="shared" ref="H593" si="451">H559+H563+H573+H578+H585+H592</f>
        <v>0</v>
      </c>
      <c r="I593" s="40">
        <f t="shared" ref="I593" si="452">I559+I563+I573+I578+I585+I592</f>
        <v>0</v>
      </c>
      <c r="J593" s="40">
        <f t="shared" ref="J593" si="453">J559+J563+J573+J578+J585+J592</f>
        <v>0</v>
      </c>
      <c r="K593" s="41"/>
      <c r="L593" s="34" t="e">
        <f ca="1">L559+L563+L573+L578+L585+L592</f>
        <v>#DIV/0!</v>
      </c>
    </row>
    <row r="594" spans="1:12" x14ac:dyDescent="0.2">
      <c r="A594" s="29"/>
      <c r="B594" s="30"/>
      <c r="C594" s="83" t="s">
        <v>5</v>
      </c>
      <c r="D594" s="83"/>
      <c r="E594" s="8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580.33333333333337</v>
      </c>
      <c r="G594" s="42">
        <f t="shared" ref="G594:L594" si="45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18.010833333333334</v>
      </c>
      <c r="H594" s="42">
        <f t="shared" si="454"/>
        <v>17.824166666666667</v>
      </c>
      <c r="I594" s="42">
        <f t="shared" si="454"/>
        <v>74.664166666666674</v>
      </c>
      <c r="J594" s="42">
        <f t="shared" si="454"/>
        <v>540.14166666666677</v>
      </c>
      <c r="K594" s="42"/>
      <c r="L594" s="42" t="e">
        <f t="shared" ca="1" si="454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2026-03-03T13:04:44Z</cp:lastPrinted>
  <dcterms:created xsi:type="dcterms:W3CDTF">2022-05-16T14:23:56Z</dcterms:created>
  <dcterms:modified xsi:type="dcterms:W3CDTF">2026-03-03T14:03:26Z</dcterms:modified>
</cp:coreProperties>
</file>