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94" i="1" l="1"/>
  <c r="G194" i="1"/>
  <c r="H194" i="1"/>
  <c r="I194" i="1"/>
  <c r="J194" i="1"/>
  <c r="L194" i="1"/>
  <c r="A195" i="1"/>
  <c r="B195" i="1"/>
  <c r="L195" i="1"/>
  <c r="L196" i="1"/>
  <c r="A185" i="1" l="1"/>
  <c r="L184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A166" i="1"/>
  <c r="L165" i="1"/>
  <c r="L176" i="1" s="1"/>
  <c r="J165" i="1"/>
  <c r="I165" i="1"/>
  <c r="I176" i="1" s="1"/>
  <c r="H165" i="1"/>
  <c r="G165" i="1"/>
  <c r="G176" i="1" s="1"/>
  <c r="F165" i="1"/>
  <c r="B157" i="1"/>
  <c r="A157" i="1"/>
  <c r="L156" i="1"/>
  <c r="J156" i="1"/>
  <c r="I156" i="1"/>
  <c r="H156" i="1"/>
  <c r="G156" i="1"/>
  <c r="F156" i="1"/>
  <c r="A147" i="1"/>
  <c r="L146" i="1"/>
  <c r="J146" i="1"/>
  <c r="J157" i="1" s="1"/>
  <c r="I146" i="1"/>
  <c r="H146" i="1"/>
  <c r="H157" i="1" s="1"/>
  <c r="G146" i="1"/>
  <c r="F146" i="1"/>
  <c r="F157" i="1" s="1"/>
  <c r="B138" i="1"/>
  <c r="A138" i="1"/>
  <c r="L137" i="1"/>
  <c r="J137" i="1"/>
  <c r="I137" i="1"/>
  <c r="H137" i="1"/>
  <c r="G137" i="1"/>
  <c r="F137" i="1"/>
  <c r="A128" i="1"/>
  <c r="L127" i="1"/>
  <c r="L138" i="1" s="1"/>
  <c r="J127" i="1"/>
  <c r="I127" i="1"/>
  <c r="I138" i="1" s="1"/>
  <c r="H127" i="1"/>
  <c r="G127" i="1"/>
  <c r="G138" i="1" s="1"/>
  <c r="F127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H89" i="1"/>
  <c r="H100" i="1" s="1"/>
  <c r="G89" i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H70" i="1"/>
  <c r="H81" i="1" s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H32" i="1"/>
  <c r="H43" i="1" s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F13" i="1"/>
  <c r="F24" i="1" s="1"/>
  <c r="F176" i="1" l="1"/>
  <c r="L119" i="1"/>
  <c r="F138" i="1"/>
  <c r="H138" i="1"/>
  <c r="J138" i="1"/>
  <c r="G157" i="1"/>
  <c r="I157" i="1"/>
  <c r="L157" i="1"/>
  <c r="H176" i="1"/>
  <c r="J176" i="1"/>
  <c r="F119" i="1"/>
  <c r="J119" i="1"/>
  <c r="H119" i="1"/>
  <c r="I119" i="1"/>
  <c r="G119" i="1"/>
  <c r="I100" i="1"/>
  <c r="G100" i="1"/>
  <c r="I81" i="1"/>
  <c r="G81" i="1"/>
  <c r="I62" i="1"/>
  <c r="J62" i="1"/>
  <c r="H62" i="1"/>
  <c r="G62" i="1"/>
  <c r="F62" i="1"/>
  <c r="I43" i="1"/>
  <c r="G43" i="1"/>
  <c r="J24" i="1"/>
  <c r="G24" i="1"/>
  <c r="I24" i="1"/>
  <c r="H24" i="1"/>
  <c r="I196" i="1" l="1"/>
  <c r="G196" i="1"/>
  <c r="J196" i="1"/>
  <c r="H196" i="1"/>
  <c r="F196" i="1"/>
</calcChain>
</file>

<file path=xl/sharedStrings.xml><?xml version="1.0" encoding="utf-8"?>
<sst xmlns="http://schemas.openxmlformats.org/spreadsheetml/2006/main" count="319" uniqueCount="90">
  <si>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</si>
  <si>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</si>
  <si>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</si>
  <si>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</si>
  <si>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</si>
  <si>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</si>
  <si>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</si>
  <si>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</si>
  <si>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</si>
  <si>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</si>
  <si>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</si>
  <si>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</si>
  <si>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</si>
  <si>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</si>
  <si>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</si>
  <si>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</si>
  <si>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</si>
  <si>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</si>
  <si>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</si>
  <si>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</si>
  <si>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</si>
  <si>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</si>
  <si>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</si>
  <si>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</si>
  <si>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</si>
  <si>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</si>
  <si>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</si>
  <si>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</si>
  <si>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</si>
  <si>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</si>
  <si>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</si>
  <si>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</si>
  <si>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</si>
  <si>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</si>
  <si>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</si>
  <si>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</si>
  <si>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</si>
  <si>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</si>
  <si>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</si>
  <si>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Генеральный директор ООО "Эталон+"</t>
  </si>
  <si>
    <t>Подин В.А.</t>
  </si>
  <si>
    <t>Суп картофельный с макаронными изделиями</t>
  </si>
  <si>
    <t>Чай с молоком</t>
  </si>
  <si>
    <t>150/50/15</t>
  </si>
  <si>
    <t>Хлеб бел 1 сорт</t>
  </si>
  <si>
    <t xml:space="preserve">хлеб </t>
  </si>
  <si>
    <t>Хлнб ржанной пшен</t>
  </si>
  <si>
    <t>Икра морковная</t>
  </si>
  <si>
    <t>Бифштекс рубленный</t>
  </si>
  <si>
    <t>Каша вязкая(гречневая)</t>
  </si>
  <si>
    <t>Хлеб белый 1 сорт</t>
  </si>
  <si>
    <t>Хлеб ржанной пшен</t>
  </si>
  <si>
    <t>Борщ с капустой и картофелем</t>
  </si>
  <si>
    <t>250/10</t>
  </si>
  <si>
    <t>Чай с сахаром</t>
  </si>
  <si>
    <t>200/5</t>
  </si>
  <si>
    <t>Салат картофельный с морковью и зел гор</t>
  </si>
  <si>
    <t>Рагу из птицы</t>
  </si>
  <si>
    <t>50/150</t>
  </si>
  <si>
    <t>Какао с молоком</t>
  </si>
  <si>
    <t>150/5</t>
  </si>
  <si>
    <t>Мясо тушенное</t>
  </si>
  <si>
    <t>50/50</t>
  </si>
  <si>
    <t>Чай с сахаром и лимоном</t>
  </si>
  <si>
    <t>200/15/7</t>
  </si>
  <si>
    <t>Каша ячневая молочная с маслом</t>
  </si>
  <si>
    <t>Каша рисовая молочная вязкая</t>
  </si>
  <si>
    <t xml:space="preserve">Рыба. Тушенная в томате с овощами </t>
  </si>
  <si>
    <t>Картофельное пюре</t>
  </si>
  <si>
    <t>Суп картофельный с бобовыми и гренками</t>
  </si>
  <si>
    <t>300/25</t>
  </si>
  <si>
    <t>Котлета говяжья</t>
  </si>
  <si>
    <t>Рис отварной</t>
  </si>
  <si>
    <t>Плоды и ягоды свежие(яблоки)</t>
  </si>
  <si>
    <t>180/5</t>
  </si>
  <si>
    <t>Кофейный напиток с молоком</t>
  </si>
  <si>
    <t>МБОУ "Старописьмянская основная общеобразовательная школа"</t>
  </si>
  <si>
    <t>Фрикадельки в соусе</t>
  </si>
  <si>
    <t>55/50</t>
  </si>
  <si>
    <t>Каша гречневая рассыпчатая с маслом</t>
  </si>
  <si>
    <t>Салат из свеклы отварной</t>
  </si>
  <si>
    <t>Плов из птицы</t>
  </si>
  <si>
    <t>Каша рисовая молочная</t>
  </si>
  <si>
    <t>Салат картофельный с морковью и зеленым горошком</t>
  </si>
  <si>
    <t>Котлеты рыбные</t>
  </si>
  <si>
    <t>Винегрет овощной</t>
  </si>
  <si>
    <t>Рыба тушеная с овощами</t>
  </si>
  <si>
    <t>Макаронные изделия отврные с маслом</t>
  </si>
  <si>
    <t>Каша молочная "Дружба"</t>
  </si>
  <si>
    <t>Сыр ( 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</si>
</sst>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2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16" fontId="3" fillId="2" borderId="17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E193" sqref="E19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8" t="s">
        <v>76</v>
      </c>
      <c r="D1" s="59"/>
      <c r="E1" s="59"/>
      <c r="F1" s="12" t="s">
        <v>16</v>
      </c>
      <c r="G1" s="2" t="s">
        <v>17</v>
      </c>
      <c r="H1" s="60" t="s">
        <v>39</v>
      </c>
      <c r="I1" s="60"/>
      <c r="J1" s="60"/>
      <c r="K1" s="60"/>
    </row>
    <row r="2" spans="1:12" ht="18" x14ac:dyDescent="0.2">
      <c r="A2" s="35" t="s">
        <v>6</v>
      </c>
      <c r="C2" s="2"/>
      <c r="G2" s="2" t="s">
        <v>18</v>
      </c>
      <c r="H2" s="60" t="s">
        <v>40</v>
      </c>
      <c r="I2" s="60"/>
      <c r="J2" s="60"/>
      <c r="K2" s="6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250</v>
      </c>
      <c r="G6" s="40">
        <v>6.6</v>
      </c>
      <c r="H6" s="40">
        <v>5.4</v>
      </c>
      <c r="I6" s="40">
        <v>24.2</v>
      </c>
      <c r="J6" s="40">
        <v>179</v>
      </c>
      <c r="K6" s="41">
        <v>63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 t="s">
        <v>43</v>
      </c>
      <c r="G8" s="43">
        <v>1.52</v>
      </c>
      <c r="H8" s="43">
        <v>1.35</v>
      </c>
      <c r="I8" s="43">
        <v>15.9</v>
      </c>
      <c r="J8" s="43">
        <v>81</v>
      </c>
      <c r="K8" s="44">
        <v>378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44</v>
      </c>
      <c r="F9" s="43">
        <v>30</v>
      </c>
      <c r="G9" s="51">
        <v>2.2799999999999998</v>
      </c>
      <c r="H9" s="43">
        <v>0.4</v>
      </c>
      <c r="I9" s="43">
        <v>14.76</v>
      </c>
      <c r="J9" s="43">
        <v>71</v>
      </c>
      <c r="K9" s="44"/>
      <c r="L9" s="43"/>
    </row>
    <row r="10" spans="1:12" ht="15" x14ac:dyDescent="0.25">
      <c r="A10" s="23"/>
      <c r="B10" s="15"/>
      <c r="C10" s="11"/>
      <c r="D10" s="52" t="s">
        <v>45</v>
      </c>
      <c r="E10" s="53" t="s">
        <v>46</v>
      </c>
      <c r="F10" s="43">
        <v>20</v>
      </c>
      <c r="G10" s="43">
        <v>1</v>
      </c>
      <c r="H10" s="43">
        <v>0.2</v>
      </c>
      <c r="I10" s="43">
        <v>9</v>
      </c>
      <c r="J10" s="43">
        <v>44</v>
      </c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300</v>
      </c>
      <c r="G13" s="19">
        <f t="shared" ref="G13:J13" si="0">SUM(G6:G12)</f>
        <v>11.399999999999999</v>
      </c>
      <c r="H13" s="19">
        <f t="shared" si="0"/>
        <v>7.3500000000000005</v>
      </c>
      <c r="I13" s="19">
        <f t="shared" si="0"/>
        <v>63.86</v>
      </c>
      <c r="J13" s="19">
        <f t="shared" si="0"/>
        <v>375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3" t="s">
        <v>47</v>
      </c>
      <c r="F14" s="43">
        <v>60</v>
      </c>
      <c r="G14" s="43">
        <v>1.21</v>
      </c>
      <c r="H14" s="43">
        <v>0.06</v>
      </c>
      <c r="I14" s="43">
        <v>12.33</v>
      </c>
      <c r="J14" s="43">
        <v>54.72</v>
      </c>
      <c r="K14" s="44">
        <v>75</v>
      </c>
      <c r="L14" s="43"/>
    </row>
    <row r="15" spans="1:12" ht="15" x14ac:dyDescent="0.25">
      <c r="A15" s="23"/>
      <c r="B15" s="15"/>
      <c r="C15" s="11"/>
      <c r="D15" s="7" t="s">
        <v>27</v>
      </c>
      <c r="E15" s="53" t="s">
        <v>48</v>
      </c>
      <c r="F15" s="43">
        <v>90</v>
      </c>
      <c r="G15" s="43">
        <v>17.46</v>
      </c>
      <c r="H15" s="43">
        <v>21.48</v>
      </c>
      <c r="I15" s="43">
        <v>0.4</v>
      </c>
      <c r="J15" s="43">
        <v>265</v>
      </c>
      <c r="K15" s="44">
        <v>266</v>
      </c>
      <c r="L15" s="43"/>
    </row>
    <row r="16" spans="1:12" ht="15" x14ac:dyDescent="0.25">
      <c r="A16" s="23"/>
      <c r="B16" s="15"/>
      <c r="C16" s="11"/>
      <c r="D16" s="7" t="s">
        <v>28</v>
      </c>
      <c r="E16" s="53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53" t="s">
        <v>49</v>
      </c>
      <c r="F17" s="43">
        <v>150</v>
      </c>
      <c r="G17" s="43">
        <v>6.6619999999999999</v>
      </c>
      <c r="H17" s="43">
        <v>9.0239999999999991</v>
      </c>
      <c r="I17" s="43">
        <v>34</v>
      </c>
      <c r="J17" s="43">
        <v>170</v>
      </c>
      <c r="K17" s="44">
        <v>303</v>
      </c>
      <c r="L17" s="43"/>
    </row>
    <row r="18" spans="1:12" ht="15" x14ac:dyDescent="0.25">
      <c r="A18" s="23"/>
      <c r="B18" s="15"/>
      <c r="C18" s="11"/>
      <c r="D18" s="7" t="s">
        <v>30</v>
      </c>
      <c r="E18" s="53" t="s">
        <v>42</v>
      </c>
      <c r="F18" s="54" t="s">
        <v>43</v>
      </c>
      <c r="G18" s="43">
        <v>1.52</v>
      </c>
      <c r="H18" s="43">
        <v>1.35</v>
      </c>
      <c r="I18" s="43">
        <v>15.9</v>
      </c>
      <c r="J18" s="43">
        <v>81</v>
      </c>
      <c r="K18" s="44">
        <v>378</v>
      </c>
      <c r="L18" s="43"/>
    </row>
    <row r="19" spans="1:12" ht="15" x14ac:dyDescent="0.25">
      <c r="A19" s="23"/>
      <c r="B19" s="15"/>
      <c r="C19" s="11"/>
      <c r="D19" s="7" t="s">
        <v>31</v>
      </c>
      <c r="E19" s="53" t="s">
        <v>50</v>
      </c>
      <c r="F19" s="43">
        <v>30</v>
      </c>
      <c r="G19" s="43">
        <v>2.2799999999999998</v>
      </c>
      <c r="H19" s="43">
        <v>0.24</v>
      </c>
      <c r="I19" s="43">
        <v>14.76</v>
      </c>
      <c r="J19" s="43">
        <v>71</v>
      </c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53" t="s">
        <v>51</v>
      </c>
      <c r="F20" s="43">
        <v>20</v>
      </c>
      <c r="G20" s="43">
        <v>1</v>
      </c>
      <c r="H20" s="43">
        <v>0.2</v>
      </c>
      <c r="I20" s="43">
        <v>9</v>
      </c>
      <c r="J20" s="43">
        <v>44</v>
      </c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350</v>
      </c>
      <c r="G23" s="19">
        <f t="shared" ref="G23:J23" si="2">SUM(G14:G22)</f>
        <v>30.132000000000001</v>
      </c>
      <c r="H23" s="19">
        <f t="shared" si="2"/>
        <v>32.354000000000006</v>
      </c>
      <c r="I23" s="19">
        <f t="shared" si="2"/>
        <v>86.39</v>
      </c>
      <c r="J23" s="19">
        <f t="shared" si="2"/>
        <v>685.72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61" t="s">
        <v>4</v>
      </c>
      <c r="D24" s="62"/>
      <c r="E24" s="31"/>
      <c r="F24" s="32">
        <f>F13+F23</f>
        <v>650</v>
      </c>
      <c r="G24" s="32">
        <f t="shared" ref="G24:J24" si="4">G13+G23</f>
        <v>41.531999999999996</v>
      </c>
      <c r="H24" s="32">
        <f t="shared" si="4"/>
        <v>39.704000000000008</v>
      </c>
      <c r="I24" s="32">
        <f t="shared" si="4"/>
        <v>150.25</v>
      </c>
      <c r="J24" s="32">
        <f t="shared" si="4"/>
        <v>1060.72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5" t="s">
        <v>52</v>
      </c>
      <c r="F25" s="56" t="s">
        <v>53</v>
      </c>
      <c r="G25" s="40">
        <v>2</v>
      </c>
      <c r="H25" s="40">
        <v>5.4</v>
      </c>
      <c r="I25" s="40">
        <v>12.8</v>
      </c>
      <c r="J25" s="40">
        <v>111</v>
      </c>
      <c r="K25" s="41">
        <v>58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53" t="s">
        <v>54</v>
      </c>
      <c r="F27" s="54" t="s">
        <v>55</v>
      </c>
      <c r="G27" s="43">
        <v>0.53</v>
      </c>
      <c r="H27" s="43">
        <v>0</v>
      </c>
      <c r="I27" s="43">
        <v>9.4700000000000006</v>
      </c>
      <c r="J27" s="43">
        <v>40</v>
      </c>
      <c r="K27" s="44">
        <v>349</v>
      </c>
      <c r="L27" s="43"/>
    </row>
    <row r="28" spans="1:12" ht="15" x14ac:dyDescent="0.25">
      <c r="A28" s="14"/>
      <c r="B28" s="15"/>
      <c r="C28" s="11"/>
      <c r="D28" s="7" t="s">
        <v>23</v>
      </c>
      <c r="E28" s="53" t="s">
        <v>50</v>
      </c>
      <c r="F28" s="43">
        <v>30</v>
      </c>
      <c r="G28" s="43">
        <v>2.2799999999999998</v>
      </c>
      <c r="H28" s="43">
        <v>0.24</v>
      </c>
      <c r="I28" s="43">
        <v>14.76</v>
      </c>
      <c r="J28" s="43">
        <v>71</v>
      </c>
      <c r="K28" s="44"/>
      <c r="L28" s="43"/>
    </row>
    <row r="29" spans="1:12" ht="15" x14ac:dyDescent="0.25">
      <c r="A29" s="14"/>
      <c r="B29" s="15"/>
      <c r="C29" s="11"/>
      <c r="D29" s="52" t="s">
        <v>23</v>
      </c>
      <c r="E29" s="53" t="s">
        <v>51</v>
      </c>
      <c r="F29" s="43">
        <v>20</v>
      </c>
      <c r="G29" s="43">
        <v>1</v>
      </c>
      <c r="H29" s="43">
        <v>0.2</v>
      </c>
      <c r="I29" s="43">
        <v>9</v>
      </c>
      <c r="J29" s="43">
        <v>44</v>
      </c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</v>
      </c>
      <c r="G32" s="19">
        <f t="shared" ref="G32" si="6">SUM(G25:G31)</f>
        <v>5.8100000000000005</v>
      </c>
      <c r="H32" s="19">
        <f t="shared" ref="H32" si="7">SUM(H25:H31)</f>
        <v>5.8400000000000007</v>
      </c>
      <c r="I32" s="19">
        <f t="shared" ref="I32" si="8">SUM(I25:I31)</f>
        <v>46.03</v>
      </c>
      <c r="J32" s="19">
        <f t="shared" ref="J32:L32" si="9">SUM(J25:J31)</f>
        <v>266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3" t="s">
        <v>56</v>
      </c>
      <c r="F33" s="43">
        <v>60</v>
      </c>
      <c r="G33" s="43">
        <v>1.64</v>
      </c>
      <c r="H33" s="43">
        <v>4.24</v>
      </c>
      <c r="I33" s="43">
        <v>5.73</v>
      </c>
      <c r="J33" s="43">
        <v>67.62</v>
      </c>
      <c r="K33" s="44">
        <v>40</v>
      </c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53" t="s">
        <v>57</v>
      </c>
      <c r="F35" s="54" t="s">
        <v>58</v>
      </c>
      <c r="G35" s="43">
        <v>12.3</v>
      </c>
      <c r="H35" s="43">
        <v>17.66</v>
      </c>
      <c r="I35" s="43">
        <v>29.85</v>
      </c>
      <c r="J35" s="43">
        <v>313</v>
      </c>
      <c r="K35" s="44">
        <v>289</v>
      </c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53" t="s">
        <v>59</v>
      </c>
      <c r="F37" s="43">
        <v>200</v>
      </c>
      <c r="G37" s="43">
        <v>3.78</v>
      </c>
      <c r="H37" s="43">
        <v>0.67</v>
      </c>
      <c r="I37" s="43">
        <v>26</v>
      </c>
      <c r="J37" s="43">
        <v>125</v>
      </c>
      <c r="K37" s="44">
        <v>382</v>
      </c>
      <c r="L37" s="43"/>
    </row>
    <row r="38" spans="1:12" ht="15" x14ac:dyDescent="0.25">
      <c r="A38" s="14"/>
      <c r="B38" s="15"/>
      <c r="C38" s="11"/>
      <c r="D38" s="7" t="s">
        <v>31</v>
      </c>
      <c r="E38" s="53" t="s">
        <v>50</v>
      </c>
      <c r="F38" s="43">
        <v>30</v>
      </c>
      <c r="G38" s="43">
        <v>2.2799999999999998</v>
      </c>
      <c r="H38" s="43">
        <v>0.24</v>
      </c>
      <c r="I38" s="43">
        <v>14.76</v>
      </c>
      <c r="J38" s="43">
        <v>71</v>
      </c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53" t="s">
        <v>51</v>
      </c>
      <c r="F39" s="43">
        <v>20</v>
      </c>
      <c r="G39" s="43">
        <v>1</v>
      </c>
      <c r="H39" s="43">
        <v>0.2</v>
      </c>
      <c r="I39" s="43">
        <v>9</v>
      </c>
      <c r="J39" s="43">
        <v>44</v>
      </c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310</v>
      </c>
      <c r="G42" s="19">
        <f t="shared" ref="G42" si="10">SUM(G33:G41)</f>
        <v>21.000000000000004</v>
      </c>
      <c r="H42" s="19">
        <f t="shared" ref="H42" si="11">SUM(H33:H41)</f>
        <v>23.009999999999998</v>
      </c>
      <c r="I42" s="19">
        <f t="shared" ref="I42" si="12">SUM(I33:I41)</f>
        <v>85.34</v>
      </c>
      <c r="J42" s="19">
        <f t="shared" ref="J42:L42" si="13">SUM(J33:J41)</f>
        <v>620.62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61" t="s">
        <v>4</v>
      </c>
      <c r="D43" s="62"/>
      <c r="E43" s="31"/>
      <c r="F43" s="32">
        <f>F32+F42</f>
        <v>360</v>
      </c>
      <c r="G43" s="32">
        <f t="shared" ref="G43" si="14">G32+G42</f>
        <v>26.810000000000002</v>
      </c>
      <c r="H43" s="32">
        <f t="shared" ref="H43" si="15">H32+H42</f>
        <v>28.849999999999998</v>
      </c>
      <c r="I43" s="32">
        <f t="shared" ref="I43" si="16">I32+I42</f>
        <v>131.37</v>
      </c>
      <c r="J43" s="32">
        <f t="shared" ref="J43:L43" si="17">J32+J42</f>
        <v>886.62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5" t="s">
        <v>65</v>
      </c>
      <c r="F44" s="56" t="s">
        <v>53</v>
      </c>
      <c r="G44" s="40">
        <v>8.6999999999999993</v>
      </c>
      <c r="H44" s="40">
        <v>10</v>
      </c>
      <c r="I44" s="40">
        <v>44.7</v>
      </c>
      <c r="J44" s="40">
        <v>313</v>
      </c>
      <c r="K44" s="41">
        <v>194</v>
      </c>
      <c r="L44" s="40"/>
    </row>
    <row r="45" spans="1:12" ht="15" x14ac:dyDescent="0.25">
      <c r="A45" s="23"/>
      <c r="B45" s="15"/>
      <c r="C45" s="11"/>
      <c r="D45" s="57" t="s">
        <v>30</v>
      </c>
      <c r="E45" s="53" t="s">
        <v>42</v>
      </c>
      <c r="F45" s="54" t="s">
        <v>43</v>
      </c>
      <c r="G45" s="43">
        <v>1.52</v>
      </c>
      <c r="H45" s="43">
        <v>1.35</v>
      </c>
      <c r="I45" s="43">
        <v>15.9</v>
      </c>
      <c r="J45" s="43">
        <v>81</v>
      </c>
      <c r="K45" s="44">
        <v>378</v>
      </c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31</v>
      </c>
      <c r="E47" s="53" t="s">
        <v>50</v>
      </c>
      <c r="F47" s="43">
        <v>30</v>
      </c>
      <c r="G47" s="43">
        <v>2.2799999999999998</v>
      </c>
      <c r="H47" s="43">
        <v>0.24</v>
      </c>
      <c r="I47" s="43">
        <v>14.76</v>
      </c>
      <c r="J47" s="43">
        <v>71</v>
      </c>
      <c r="K47" s="44"/>
      <c r="L47" s="43"/>
    </row>
    <row r="48" spans="1:12" ht="15" x14ac:dyDescent="0.25">
      <c r="A48" s="23"/>
      <c r="B48" s="15"/>
      <c r="C48" s="11"/>
      <c r="D48" s="7" t="s">
        <v>32</v>
      </c>
      <c r="E48" s="53" t="s">
        <v>51</v>
      </c>
      <c r="F48" s="43">
        <v>20</v>
      </c>
      <c r="G48" s="43">
        <v>1</v>
      </c>
      <c r="H48" s="43">
        <v>0.2</v>
      </c>
      <c r="I48" s="43">
        <v>9</v>
      </c>
      <c r="J48" s="43">
        <v>44</v>
      </c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</v>
      </c>
      <c r="G51" s="19">
        <f t="shared" ref="G51" si="18">SUM(G44:G50)</f>
        <v>13.499999999999998</v>
      </c>
      <c r="H51" s="19">
        <f t="shared" ref="H51" si="19">SUM(H44:H50)</f>
        <v>11.79</v>
      </c>
      <c r="I51" s="19">
        <f t="shared" ref="I51" si="20">SUM(I44:I50)</f>
        <v>84.36</v>
      </c>
      <c r="J51" s="19">
        <f t="shared" ref="J51:L51" si="21">SUM(J44:J50)</f>
        <v>509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3" t="s">
        <v>80</v>
      </c>
      <c r="F52" s="43">
        <v>60</v>
      </c>
      <c r="G52" s="43">
        <v>0.85499999999999998</v>
      </c>
      <c r="H52" s="54">
        <v>3.653</v>
      </c>
      <c r="I52" s="43">
        <v>11.58</v>
      </c>
      <c r="J52" s="43">
        <v>56</v>
      </c>
      <c r="K52" s="44">
        <v>52</v>
      </c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53" t="s">
        <v>61</v>
      </c>
      <c r="F54" s="54" t="s">
        <v>62</v>
      </c>
      <c r="G54" s="43">
        <v>10.5</v>
      </c>
      <c r="H54" s="43">
        <v>11.03</v>
      </c>
      <c r="I54" s="43">
        <v>3.1840000000000002</v>
      </c>
      <c r="J54" s="43">
        <v>196</v>
      </c>
      <c r="K54" s="44">
        <v>256</v>
      </c>
      <c r="L54" s="43"/>
    </row>
    <row r="55" spans="1:12" ht="15" x14ac:dyDescent="0.25">
      <c r="A55" s="23"/>
      <c r="B55" s="15"/>
      <c r="C55" s="11"/>
      <c r="D55" s="7" t="s">
        <v>29</v>
      </c>
      <c r="E55" s="53" t="s">
        <v>87</v>
      </c>
      <c r="F55" s="54" t="s">
        <v>60</v>
      </c>
      <c r="G55" s="43">
        <v>5.0999999999999996</v>
      </c>
      <c r="H55" s="43">
        <v>4.468</v>
      </c>
      <c r="I55" s="43">
        <v>28.5</v>
      </c>
      <c r="J55" s="43">
        <v>187</v>
      </c>
      <c r="K55" s="44">
        <v>203</v>
      </c>
      <c r="L55" s="43"/>
    </row>
    <row r="56" spans="1:12" ht="15" x14ac:dyDescent="0.25">
      <c r="A56" s="23"/>
      <c r="B56" s="15"/>
      <c r="C56" s="11"/>
      <c r="D56" s="7" t="s">
        <v>30</v>
      </c>
      <c r="E56" s="53" t="s">
        <v>63</v>
      </c>
      <c r="F56" s="54" t="s">
        <v>64</v>
      </c>
      <c r="G56" s="43">
        <v>8.4000000000000005E-2</v>
      </c>
      <c r="H56" s="43">
        <v>1.2E-2</v>
      </c>
      <c r="I56" s="43">
        <v>15.185</v>
      </c>
      <c r="J56" s="43">
        <v>62</v>
      </c>
      <c r="K56" s="44">
        <v>377</v>
      </c>
      <c r="L56" s="43"/>
    </row>
    <row r="57" spans="1:12" ht="15" x14ac:dyDescent="0.25">
      <c r="A57" s="23"/>
      <c r="B57" s="15"/>
      <c r="C57" s="11"/>
      <c r="D57" s="7" t="s">
        <v>31</v>
      </c>
      <c r="E57" s="53" t="s">
        <v>50</v>
      </c>
      <c r="F57" s="43">
        <v>30</v>
      </c>
      <c r="G57" s="43">
        <v>2.2799999999999998</v>
      </c>
      <c r="H57" s="43">
        <v>0.24</v>
      </c>
      <c r="I57" s="43">
        <v>14.76</v>
      </c>
      <c r="J57" s="43">
        <v>71</v>
      </c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53" t="s">
        <v>51</v>
      </c>
      <c r="F58" s="43">
        <v>20</v>
      </c>
      <c r="G58" s="43">
        <v>1</v>
      </c>
      <c r="H58" s="43">
        <v>0.2</v>
      </c>
      <c r="I58" s="43">
        <v>9</v>
      </c>
      <c r="J58" s="43">
        <v>44</v>
      </c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110</v>
      </c>
      <c r="G61" s="19">
        <f t="shared" ref="G61" si="22">SUM(G52:G60)</f>
        <v>19.818999999999999</v>
      </c>
      <c r="H61" s="19">
        <f t="shared" ref="H61" si="23">SUM(H52:H60)</f>
        <v>19.602999999999998</v>
      </c>
      <c r="I61" s="19">
        <f t="shared" ref="I61" si="24">SUM(I52:I60)</f>
        <v>82.209000000000003</v>
      </c>
      <c r="J61" s="19">
        <f t="shared" ref="J61:L61" si="25">SUM(J52:J60)</f>
        <v>616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61" t="s">
        <v>4</v>
      </c>
      <c r="D62" s="62"/>
      <c r="E62" s="31"/>
      <c r="F62" s="32">
        <f>F51+F61</f>
        <v>160</v>
      </c>
      <c r="G62" s="32">
        <f t="shared" ref="G62" si="26">G51+G61</f>
        <v>33.318999999999996</v>
      </c>
      <c r="H62" s="32">
        <f t="shared" ref="H62" si="27">H51+H61</f>
        <v>31.392999999999997</v>
      </c>
      <c r="I62" s="32">
        <f t="shared" ref="I62" si="28">I51+I61</f>
        <v>166.56900000000002</v>
      </c>
      <c r="J62" s="32">
        <f t="shared" ref="J62:L62" si="29">J51+J61</f>
        <v>1125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5" t="s">
        <v>66</v>
      </c>
      <c r="F63" s="56" t="s">
        <v>53</v>
      </c>
      <c r="G63" s="40">
        <v>7.2</v>
      </c>
      <c r="H63" s="40">
        <v>9.9</v>
      </c>
      <c r="I63" s="40">
        <v>48.9</v>
      </c>
      <c r="J63" s="40">
        <v>319</v>
      </c>
      <c r="K63" s="41">
        <v>191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53" t="s">
        <v>54</v>
      </c>
      <c r="F65" s="54" t="s">
        <v>55</v>
      </c>
      <c r="G65" s="43">
        <v>0.53</v>
      </c>
      <c r="H65" s="43">
        <v>0</v>
      </c>
      <c r="I65" s="43">
        <v>9.4700000000000006</v>
      </c>
      <c r="J65" s="43">
        <v>40</v>
      </c>
      <c r="K65" s="44">
        <v>349</v>
      </c>
      <c r="L65" s="43"/>
    </row>
    <row r="66" spans="1:12" ht="15" x14ac:dyDescent="0.25">
      <c r="A66" s="23"/>
      <c r="B66" s="15"/>
      <c r="C66" s="11"/>
      <c r="D66" s="7" t="s">
        <v>31</v>
      </c>
      <c r="E66" s="53" t="s">
        <v>50</v>
      </c>
      <c r="F66" s="43">
        <v>30</v>
      </c>
      <c r="G66" s="43">
        <v>2.2799999999999998</v>
      </c>
      <c r="H66" s="43">
        <v>0.24</v>
      </c>
      <c r="I66" s="43">
        <v>14.76</v>
      </c>
      <c r="J66" s="43">
        <v>71</v>
      </c>
      <c r="K66" s="44"/>
      <c r="L66" s="43"/>
    </row>
    <row r="67" spans="1:12" ht="15" x14ac:dyDescent="0.25">
      <c r="A67" s="23"/>
      <c r="B67" s="15"/>
      <c r="C67" s="11"/>
      <c r="D67" s="7" t="s">
        <v>32</v>
      </c>
      <c r="E67" s="53" t="s">
        <v>51</v>
      </c>
      <c r="F67" s="43">
        <v>20</v>
      </c>
      <c r="G67" s="43">
        <v>1</v>
      </c>
      <c r="H67" s="43">
        <v>0.2</v>
      </c>
      <c r="I67" s="43">
        <v>9</v>
      </c>
      <c r="J67" s="43">
        <v>44</v>
      </c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</v>
      </c>
      <c r="G70" s="19">
        <f t="shared" ref="G70" si="30">SUM(G63:G69)</f>
        <v>11.01</v>
      </c>
      <c r="H70" s="19">
        <f t="shared" ref="H70" si="31">SUM(H63:H69)</f>
        <v>10.34</v>
      </c>
      <c r="I70" s="19">
        <f t="shared" ref="I70" si="32">SUM(I63:I69)</f>
        <v>82.13</v>
      </c>
      <c r="J70" s="19">
        <f t="shared" ref="J70:L70" si="33">SUM(J63:J69)</f>
        <v>474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3" t="s">
        <v>47</v>
      </c>
      <c r="F71" s="43">
        <v>60</v>
      </c>
      <c r="G71" s="43">
        <v>1.21</v>
      </c>
      <c r="H71" s="43">
        <v>0.06</v>
      </c>
      <c r="I71" s="43">
        <v>12.33</v>
      </c>
      <c r="J71" s="43">
        <v>54.72</v>
      </c>
      <c r="K71" s="44">
        <v>75</v>
      </c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53" t="s">
        <v>67</v>
      </c>
      <c r="F73" s="54" t="s">
        <v>62</v>
      </c>
      <c r="G73" s="43">
        <v>8.9</v>
      </c>
      <c r="H73" s="43">
        <v>4.4000000000000004</v>
      </c>
      <c r="I73" s="43">
        <v>4.7</v>
      </c>
      <c r="J73" s="43">
        <v>94</v>
      </c>
      <c r="K73" s="44">
        <v>80</v>
      </c>
      <c r="L73" s="43"/>
    </row>
    <row r="74" spans="1:12" ht="15" x14ac:dyDescent="0.25">
      <c r="A74" s="23"/>
      <c r="B74" s="15"/>
      <c r="C74" s="11"/>
      <c r="D74" s="7" t="s">
        <v>29</v>
      </c>
      <c r="E74" s="53" t="s">
        <v>68</v>
      </c>
      <c r="F74" s="43">
        <v>150</v>
      </c>
      <c r="G74" s="43">
        <v>3.09</v>
      </c>
      <c r="H74" s="43">
        <v>6.282</v>
      </c>
      <c r="I74" s="43">
        <v>22</v>
      </c>
      <c r="J74" s="43">
        <v>172</v>
      </c>
      <c r="K74" s="44">
        <v>312</v>
      </c>
      <c r="L74" s="43"/>
    </row>
    <row r="75" spans="1:12" ht="15" x14ac:dyDescent="0.25">
      <c r="A75" s="23"/>
      <c r="B75" s="15"/>
      <c r="C75" s="11"/>
      <c r="D75" s="7" t="s">
        <v>30</v>
      </c>
      <c r="E75" s="53" t="s">
        <v>54</v>
      </c>
      <c r="F75" s="54" t="s">
        <v>55</v>
      </c>
      <c r="G75" s="43">
        <v>0.53</v>
      </c>
      <c r="H75" s="43">
        <v>0</v>
      </c>
      <c r="I75" s="43">
        <v>9.4700000000000006</v>
      </c>
      <c r="J75" s="43">
        <v>40</v>
      </c>
      <c r="K75" s="44">
        <v>349</v>
      </c>
      <c r="L75" s="43"/>
    </row>
    <row r="76" spans="1:12" ht="15" x14ac:dyDescent="0.25">
      <c r="A76" s="23"/>
      <c r="B76" s="15"/>
      <c r="C76" s="11"/>
      <c r="D76" s="7" t="s">
        <v>31</v>
      </c>
      <c r="E76" s="53" t="s">
        <v>50</v>
      </c>
      <c r="F76" s="43">
        <v>30</v>
      </c>
      <c r="G76" s="43">
        <v>2.2799999999999998</v>
      </c>
      <c r="H76" s="43">
        <v>0.24</v>
      </c>
      <c r="I76" s="43">
        <v>14.76</v>
      </c>
      <c r="J76" s="43">
        <v>71</v>
      </c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53" t="s">
        <v>51</v>
      </c>
      <c r="F77" s="43">
        <v>20</v>
      </c>
      <c r="G77" s="43">
        <v>1</v>
      </c>
      <c r="H77" s="43">
        <v>0.2</v>
      </c>
      <c r="I77" s="43">
        <v>9</v>
      </c>
      <c r="J77" s="43">
        <v>44</v>
      </c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260</v>
      </c>
      <c r="G80" s="19">
        <f t="shared" ref="G80" si="34">SUM(G71:G79)</f>
        <v>17.009999999999998</v>
      </c>
      <c r="H80" s="19">
        <f t="shared" ref="H80" si="35">SUM(H71:H79)</f>
        <v>11.182</v>
      </c>
      <c r="I80" s="19">
        <f t="shared" ref="I80" si="36">SUM(I71:I79)</f>
        <v>72.259999999999991</v>
      </c>
      <c r="J80" s="19">
        <f t="shared" ref="J80:L80" si="37">SUM(J71:J79)</f>
        <v>475.72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61" t="s">
        <v>4</v>
      </c>
      <c r="D81" s="62"/>
      <c r="E81" s="31"/>
      <c r="F81" s="32">
        <f>F70+F80</f>
        <v>310</v>
      </c>
      <c r="G81" s="32">
        <f t="shared" ref="G81" si="38">G70+G80</f>
        <v>28.019999999999996</v>
      </c>
      <c r="H81" s="32">
        <f t="shared" ref="H81" si="39">H70+H80</f>
        <v>21.521999999999998</v>
      </c>
      <c r="I81" s="32">
        <f t="shared" ref="I81" si="40">I70+I80</f>
        <v>154.38999999999999</v>
      </c>
      <c r="J81" s="32">
        <f t="shared" ref="J81:L81" si="41">J70+J80</f>
        <v>949.72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5" t="s">
        <v>69</v>
      </c>
      <c r="F82" s="56" t="s">
        <v>70</v>
      </c>
      <c r="G82" s="40">
        <v>9</v>
      </c>
      <c r="H82" s="40">
        <v>5.4</v>
      </c>
      <c r="I82" s="40">
        <v>38.9</v>
      </c>
      <c r="J82" s="40">
        <v>253</v>
      </c>
      <c r="K82" s="41">
        <v>65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53" t="s">
        <v>42</v>
      </c>
      <c r="F84" s="54" t="s">
        <v>43</v>
      </c>
      <c r="G84" s="43">
        <v>1.52</v>
      </c>
      <c r="H84" s="43">
        <v>1.35</v>
      </c>
      <c r="I84" s="43">
        <v>15.9</v>
      </c>
      <c r="J84" s="43">
        <v>81</v>
      </c>
      <c r="K84" s="44">
        <v>378</v>
      </c>
      <c r="L84" s="43"/>
    </row>
    <row r="85" spans="1:12" ht="15" x14ac:dyDescent="0.25">
      <c r="A85" s="23"/>
      <c r="B85" s="15"/>
      <c r="C85" s="11"/>
      <c r="D85" s="7" t="s">
        <v>31</v>
      </c>
      <c r="E85" s="53" t="s">
        <v>50</v>
      </c>
      <c r="F85" s="43">
        <v>30</v>
      </c>
      <c r="G85" s="43">
        <v>2.2799999999999998</v>
      </c>
      <c r="H85" s="43">
        <v>0.24</v>
      </c>
      <c r="I85" s="43">
        <v>14.76</v>
      </c>
      <c r="J85" s="43">
        <v>71</v>
      </c>
      <c r="K85" s="44"/>
      <c r="L85" s="43"/>
    </row>
    <row r="86" spans="1:12" ht="15" x14ac:dyDescent="0.25">
      <c r="A86" s="23"/>
      <c r="B86" s="15"/>
      <c r="C86" s="11"/>
      <c r="D86" s="7" t="s">
        <v>32</v>
      </c>
      <c r="E86" s="53" t="s">
        <v>51</v>
      </c>
      <c r="F86" s="43">
        <v>20</v>
      </c>
      <c r="G86" s="43">
        <v>1</v>
      </c>
      <c r="H86" s="43">
        <v>0.2</v>
      </c>
      <c r="I86" s="43">
        <v>9</v>
      </c>
      <c r="J86" s="43">
        <v>44</v>
      </c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</v>
      </c>
      <c r="G89" s="19">
        <f t="shared" ref="G89" si="42">SUM(G82:G88)</f>
        <v>13.799999999999999</v>
      </c>
      <c r="H89" s="19">
        <f t="shared" ref="H89" si="43">SUM(H82:H88)</f>
        <v>7.19</v>
      </c>
      <c r="I89" s="19">
        <f t="shared" ref="I89" si="44">SUM(I82:I88)</f>
        <v>78.56</v>
      </c>
      <c r="J89" s="19">
        <f t="shared" ref="J89:L89" si="45">SUM(J82:J88)</f>
        <v>449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3" t="s">
        <v>83</v>
      </c>
      <c r="F90" s="43">
        <v>60</v>
      </c>
      <c r="G90" s="43">
        <v>1.64</v>
      </c>
      <c r="H90" s="43">
        <v>4.24</v>
      </c>
      <c r="I90" s="43">
        <v>5.73</v>
      </c>
      <c r="J90" s="43">
        <v>67.62</v>
      </c>
      <c r="K90" s="44">
        <v>40</v>
      </c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53" t="s">
        <v>71</v>
      </c>
      <c r="F92" s="43">
        <v>80</v>
      </c>
      <c r="G92" s="43">
        <v>9.66</v>
      </c>
      <c r="H92" s="43">
        <v>12.412000000000001</v>
      </c>
      <c r="I92" s="43">
        <v>9.4499999999999993</v>
      </c>
      <c r="J92" s="43">
        <v>182</v>
      </c>
      <c r="K92" s="44">
        <v>268</v>
      </c>
      <c r="L92" s="43"/>
    </row>
    <row r="93" spans="1:12" ht="15" x14ac:dyDescent="0.25">
      <c r="A93" s="23"/>
      <c r="B93" s="15"/>
      <c r="C93" s="11"/>
      <c r="D93" s="7" t="s">
        <v>29</v>
      </c>
      <c r="E93" s="53" t="s">
        <v>72</v>
      </c>
      <c r="F93" s="43">
        <v>150</v>
      </c>
      <c r="G93" s="43">
        <v>3.8340000000000001</v>
      </c>
      <c r="H93" s="43">
        <v>5.4340000000000002</v>
      </c>
      <c r="I93" s="43">
        <v>29.6</v>
      </c>
      <c r="J93" s="43">
        <v>210</v>
      </c>
      <c r="K93" s="44">
        <v>304</v>
      </c>
      <c r="L93" s="43"/>
    </row>
    <row r="94" spans="1:12" ht="15" x14ac:dyDescent="0.25">
      <c r="A94" s="23"/>
      <c r="B94" s="15"/>
      <c r="C94" s="11"/>
      <c r="D94" s="7" t="s">
        <v>30</v>
      </c>
      <c r="E94" s="53" t="s">
        <v>42</v>
      </c>
      <c r="F94" s="54" t="s">
        <v>43</v>
      </c>
      <c r="G94" s="43">
        <v>1.52</v>
      </c>
      <c r="H94" s="43">
        <v>1.35</v>
      </c>
      <c r="I94" s="43">
        <v>15.9</v>
      </c>
      <c r="J94" s="43">
        <v>81</v>
      </c>
      <c r="K94" s="44">
        <v>378</v>
      </c>
      <c r="L94" s="43"/>
    </row>
    <row r="95" spans="1:12" ht="15" x14ac:dyDescent="0.25">
      <c r="A95" s="23"/>
      <c r="B95" s="15"/>
      <c r="C95" s="11"/>
      <c r="D95" s="7" t="s">
        <v>31</v>
      </c>
      <c r="E95" s="53" t="s">
        <v>50</v>
      </c>
      <c r="F95" s="43">
        <v>30</v>
      </c>
      <c r="G95" s="43">
        <v>2.2799999999999998</v>
      </c>
      <c r="H95" s="43">
        <v>0.24</v>
      </c>
      <c r="I95" s="43">
        <v>14.76</v>
      </c>
      <c r="J95" s="43">
        <v>71</v>
      </c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53" t="s">
        <v>51</v>
      </c>
      <c r="F96" s="43">
        <v>20</v>
      </c>
      <c r="G96" s="43">
        <v>1</v>
      </c>
      <c r="H96" s="43">
        <v>0.2</v>
      </c>
      <c r="I96" s="43">
        <v>9</v>
      </c>
      <c r="J96" s="43">
        <v>44</v>
      </c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340</v>
      </c>
      <c r="G99" s="19">
        <f t="shared" ref="G99" si="46">SUM(G90:G98)</f>
        <v>19.934000000000001</v>
      </c>
      <c r="H99" s="19">
        <f t="shared" ref="H99" si="47">SUM(H90:H98)</f>
        <v>23.876000000000001</v>
      </c>
      <c r="I99" s="19">
        <f t="shared" ref="I99" si="48">SUM(I90:I98)</f>
        <v>84.44</v>
      </c>
      <c r="J99" s="19">
        <f t="shared" ref="J99:L99" si="49">SUM(J90:J98)</f>
        <v>655.62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61" t="s">
        <v>4</v>
      </c>
      <c r="D100" s="62"/>
      <c r="E100" s="31"/>
      <c r="F100" s="32">
        <f>F89+F99</f>
        <v>390</v>
      </c>
      <c r="G100" s="32">
        <f t="shared" ref="G100" si="50">G89+G99</f>
        <v>33.734000000000002</v>
      </c>
      <c r="H100" s="32">
        <f t="shared" ref="H100" si="51">H89+H99</f>
        <v>31.066000000000003</v>
      </c>
      <c r="I100" s="32">
        <f t="shared" ref="I100" si="52">I89+I99</f>
        <v>163</v>
      </c>
      <c r="J100" s="32">
        <f t="shared" ref="J100:L100" si="53">J89+J99</f>
        <v>1104.6199999999999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41</v>
      </c>
      <c r="F101" s="40">
        <v>250</v>
      </c>
      <c r="G101" s="40">
        <v>6.6</v>
      </c>
      <c r="H101" s="40">
        <v>5.4</v>
      </c>
      <c r="I101" s="40">
        <v>24.2</v>
      </c>
      <c r="J101" s="40">
        <v>179</v>
      </c>
      <c r="K101" s="41">
        <v>63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53" t="s">
        <v>54</v>
      </c>
      <c r="F103" s="54" t="s">
        <v>55</v>
      </c>
      <c r="G103" s="43">
        <v>0.53</v>
      </c>
      <c r="H103" s="43">
        <v>0</v>
      </c>
      <c r="I103" s="43">
        <v>9.4700000000000006</v>
      </c>
      <c r="J103" s="43">
        <v>40</v>
      </c>
      <c r="K103" s="44">
        <v>349</v>
      </c>
      <c r="L103" s="43"/>
    </row>
    <row r="104" spans="1:12" ht="15" x14ac:dyDescent="0.25">
      <c r="A104" s="23"/>
      <c r="B104" s="15"/>
      <c r="C104" s="11"/>
      <c r="D104" s="7" t="s">
        <v>31</v>
      </c>
      <c r="E104" s="53" t="s">
        <v>50</v>
      </c>
      <c r="F104" s="43">
        <v>30</v>
      </c>
      <c r="G104" s="43">
        <v>2.2799999999999998</v>
      </c>
      <c r="H104" s="43">
        <v>0.24</v>
      </c>
      <c r="I104" s="43">
        <v>14.76</v>
      </c>
      <c r="J104" s="43">
        <v>71</v>
      </c>
      <c r="K104" s="44"/>
      <c r="L104" s="43"/>
    </row>
    <row r="105" spans="1:12" ht="15" x14ac:dyDescent="0.25">
      <c r="A105" s="23"/>
      <c r="B105" s="15"/>
      <c r="C105" s="11"/>
      <c r="D105" s="7" t="s">
        <v>32</v>
      </c>
      <c r="E105" s="53" t="s">
        <v>51</v>
      </c>
      <c r="F105" s="43">
        <v>20</v>
      </c>
      <c r="G105" s="43">
        <v>1</v>
      </c>
      <c r="H105" s="43">
        <v>0.2</v>
      </c>
      <c r="I105" s="43">
        <v>9</v>
      </c>
      <c r="J105" s="43">
        <v>44</v>
      </c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300</v>
      </c>
      <c r="G108" s="19">
        <f t="shared" ref="G108:J108" si="54">SUM(G101:G107)</f>
        <v>10.41</v>
      </c>
      <c r="H108" s="19">
        <f t="shared" si="54"/>
        <v>5.8400000000000007</v>
      </c>
      <c r="I108" s="19">
        <f t="shared" si="54"/>
        <v>57.43</v>
      </c>
      <c r="J108" s="19">
        <f t="shared" si="54"/>
        <v>334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v>1</v>
      </c>
      <c r="C109" s="10" t="s">
        <v>25</v>
      </c>
      <c r="D109" s="52" t="s">
        <v>24</v>
      </c>
      <c r="E109" s="53" t="s">
        <v>73</v>
      </c>
      <c r="F109" s="43">
        <v>100</v>
      </c>
      <c r="G109" s="43">
        <v>0.4</v>
      </c>
      <c r="H109" s="43">
        <v>0.4</v>
      </c>
      <c r="I109" s="43">
        <v>7.35</v>
      </c>
      <c r="J109" s="43">
        <v>47</v>
      </c>
      <c r="K109" s="44">
        <v>338</v>
      </c>
      <c r="L109" s="43"/>
    </row>
    <row r="110" spans="1:12" ht="15" x14ac:dyDescent="0.25">
      <c r="A110" s="23"/>
      <c r="B110" s="15"/>
      <c r="C110" s="11"/>
      <c r="D110" s="52" t="s">
        <v>26</v>
      </c>
      <c r="E110" s="53" t="s">
        <v>47</v>
      </c>
      <c r="F110" s="43">
        <v>60</v>
      </c>
      <c r="G110" s="43">
        <v>1.21</v>
      </c>
      <c r="H110" s="43">
        <v>0.06</v>
      </c>
      <c r="I110" s="43">
        <v>12.33</v>
      </c>
      <c r="J110" s="43">
        <v>54.72</v>
      </c>
      <c r="K110" s="44">
        <v>75</v>
      </c>
      <c r="L110" s="43"/>
    </row>
    <row r="111" spans="1:12" ht="15" x14ac:dyDescent="0.25">
      <c r="A111" s="23"/>
      <c r="B111" s="15"/>
      <c r="C111" s="11"/>
      <c r="D111" s="7" t="s">
        <v>28</v>
      </c>
      <c r="E111" s="53" t="s">
        <v>77</v>
      </c>
      <c r="F111" s="43" t="s">
        <v>78</v>
      </c>
      <c r="G111" s="43">
        <v>8.33</v>
      </c>
      <c r="H111" s="43">
        <v>7.7430000000000003</v>
      </c>
      <c r="I111" s="43">
        <v>3.194</v>
      </c>
      <c r="J111" s="43">
        <v>175</v>
      </c>
      <c r="K111" s="44">
        <v>280</v>
      </c>
      <c r="L111" s="43"/>
    </row>
    <row r="112" spans="1:12" ht="15" x14ac:dyDescent="0.25">
      <c r="A112" s="23"/>
      <c r="B112" s="15"/>
      <c r="C112" s="11"/>
      <c r="D112" s="7" t="s">
        <v>29</v>
      </c>
      <c r="E112" s="53" t="s">
        <v>79</v>
      </c>
      <c r="F112" s="54" t="s">
        <v>60</v>
      </c>
      <c r="G112" s="43">
        <v>6.6820000000000004</v>
      </c>
      <c r="H112" s="43">
        <v>9.0239999999999991</v>
      </c>
      <c r="I112" s="43">
        <v>34</v>
      </c>
      <c r="J112" s="43">
        <v>170</v>
      </c>
      <c r="K112" s="44">
        <v>171</v>
      </c>
      <c r="L112" s="43"/>
    </row>
    <row r="113" spans="1:12" ht="15" x14ac:dyDescent="0.25">
      <c r="A113" s="23"/>
      <c r="B113" s="15"/>
      <c r="C113" s="11"/>
      <c r="D113" s="7" t="s">
        <v>30</v>
      </c>
      <c r="E113" s="53" t="s">
        <v>54</v>
      </c>
      <c r="F113" s="54" t="s">
        <v>55</v>
      </c>
      <c r="G113" s="43">
        <v>0.53</v>
      </c>
      <c r="H113" s="43">
        <v>0</v>
      </c>
      <c r="I113" s="43">
        <v>9.4700000000000006</v>
      </c>
      <c r="J113" s="43">
        <v>40</v>
      </c>
      <c r="K113" s="44">
        <v>349</v>
      </c>
      <c r="L113" s="43"/>
    </row>
    <row r="114" spans="1:12" ht="15" x14ac:dyDescent="0.25">
      <c r="A114" s="23"/>
      <c r="B114" s="15"/>
      <c r="C114" s="11"/>
      <c r="D114" s="7" t="s">
        <v>31</v>
      </c>
      <c r="E114" s="53" t="s">
        <v>50</v>
      </c>
      <c r="F114" s="43">
        <v>30</v>
      </c>
      <c r="G114" s="43">
        <v>2.2799999999999998</v>
      </c>
      <c r="H114" s="43">
        <v>0.24</v>
      </c>
      <c r="I114" s="43">
        <v>14.76</v>
      </c>
      <c r="J114" s="43">
        <v>71</v>
      </c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53" t="s">
        <v>51</v>
      </c>
      <c r="F115" s="43">
        <v>20</v>
      </c>
      <c r="G115" s="43">
        <v>1</v>
      </c>
      <c r="H115" s="43">
        <v>0.2</v>
      </c>
      <c r="I115" s="43">
        <v>9</v>
      </c>
      <c r="J115" s="43">
        <v>44</v>
      </c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210</v>
      </c>
      <c r="G118" s="19">
        <f t="shared" ref="G118:J118" si="56">SUM(G109:G117)</f>
        <v>20.432000000000002</v>
      </c>
      <c r="H118" s="19">
        <f t="shared" si="56"/>
        <v>17.666999999999998</v>
      </c>
      <c r="I118" s="19">
        <f t="shared" si="56"/>
        <v>90.103999999999999</v>
      </c>
      <c r="J118" s="19">
        <f t="shared" si="56"/>
        <v>601.72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61" t="s">
        <v>4</v>
      </c>
      <c r="D119" s="62"/>
      <c r="E119" s="31"/>
      <c r="F119" s="32">
        <f>F108+F118</f>
        <v>510</v>
      </c>
      <c r="G119" s="32">
        <f t="shared" ref="G119" si="58">G108+G118</f>
        <v>30.842000000000002</v>
      </c>
      <c r="H119" s="32">
        <f t="shared" ref="H119" si="59">H108+H118</f>
        <v>23.506999999999998</v>
      </c>
      <c r="I119" s="32">
        <f t="shared" ref="I119" si="60">I108+I118</f>
        <v>147.53399999999999</v>
      </c>
      <c r="J119" s="32">
        <f t="shared" ref="J119:L119" si="61">J108+J118</f>
        <v>935.72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5" t="s">
        <v>69</v>
      </c>
      <c r="F120" s="56" t="s">
        <v>70</v>
      </c>
      <c r="G120" s="40">
        <v>9</v>
      </c>
      <c r="H120" s="40">
        <v>5.4</v>
      </c>
      <c r="I120" s="40">
        <v>38.9</v>
      </c>
      <c r="J120" s="40">
        <v>253</v>
      </c>
      <c r="K120" s="41">
        <v>65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53" t="s">
        <v>63</v>
      </c>
      <c r="F122" s="54" t="s">
        <v>64</v>
      </c>
      <c r="G122" s="43">
        <v>8.4000000000000005E-2</v>
      </c>
      <c r="H122" s="43">
        <v>1.2E-2</v>
      </c>
      <c r="I122" s="43">
        <v>15.185</v>
      </c>
      <c r="J122" s="43">
        <v>62</v>
      </c>
      <c r="K122" s="44">
        <v>377</v>
      </c>
      <c r="L122" s="43"/>
    </row>
    <row r="123" spans="1:12" ht="15" x14ac:dyDescent="0.25">
      <c r="A123" s="14"/>
      <c r="B123" s="15"/>
      <c r="C123" s="11"/>
      <c r="D123" s="7" t="s">
        <v>31</v>
      </c>
      <c r="E123" s="53" t="s">
        <v>50</v>
      </c>
      <c r="F123" s="43">
        <v>30</v>
      </c>
      <c r="G123" s="43">
        <v>2.2799999999999998</v>
      </c>
      <c r="H123" s="43">
        <v>0.24</v>
      </c>
      <c r="I123" s="43">
        <v>14.76</v>
      </c>
      <c r="J123" s="43">
        <v>71</v>
      </c>
      <c r="K123" s="44"/>
      <c r="L123" s="43"/>
    </row>
    <row r="124" spans="1:12" ht="15" x14ac:dyDescent="0.25">
      <c r="A124" s="14"/>
      <c r="B124" s="15"/>
      <c r="C124" s="11"/>
      <c r="D124" s="7" t="s">
        <v>32</v>
      </c>
      <c r="E124" s="53" t="s">
        <v>51</v>
      </c>
      <c r="F124" s="43">
        <v>20</v>
      </c>
      <c r="G124" s="43">
        <v>1</v>
      </c>
      <c r="H124" s="43">
        <v>0.2</v>
      </c>
      <c r="I124" s="43">
        <v>9</v>
      </c>
      <c r="J124" s="43">
        <v>44</v>
      </c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</v>
      </c>
      <c r="G127" s="19">
        <f t="shared" ref="G127:J127" si="62">SUM(G120:G126)</f>
        <v>12.363999999999999</v>
      </c>
      <c r="H127" s="19">
        <f t="shared" si="62"/>
        <v>5.8520000000000003</v>
      </c>
      <c r="I127" s="19">
        <f t="shared" si="62"/>
        <v>77.844999999999999</v>
      </c>
      <c r="J127" s="19">
        <f t="shared" si="62"/>
        <v>430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v>2</v>
      </c>
      <c r="C128" s="10" t="s">
        <v>25</v>
      </c>
      <c r="D128" s="7" t="s">
        <v>26</v>
      </c>
      <c r="E128" s="53" t="s">
        <v>80</v>
      </c>
      <c r="F128" s="43">
        <v>60</v>
      </c>
      <c r="G128" s="43">
        <v>0.85499999999999998</v>
      </c>
      <c r="H128" s="54">
        <v>3.653</v>
      </c>
      <c r="I128" s="43">
        <v>11.58</v>
      </c>
      <c r="J128" s="43">
        <v>56</v>
      </c>
      <c r="K128" s="44">
        <v>52</v>
      </c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81</v>
      </c>
      <c r="F130" s="43" t="s">
        <v>58</v>
      </c>
      <c r="G130" s="43">
        <v>14.51</v>
      </c>
      <c r="H130" s="43">
        <v>14.71</v>
      </c>
      <c r="I130" s="43">
        <v>28.34</v>
      </c>
      <c r="J130" s="43">
        <v>364</v>
      </c>
      <c r="K130" s="44">
        <v>291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53" t="s">
        <v>63</v>
      </c>
      <c r="F132" s="54" t="s">
        <v>64</v>
      </c>
      <c r="G132" s="43">
        <v>8.4000000000000005E-2</v>
      </c>
      <c r="H132" s="43">
        <v>1.2E-2</v>
      </c>
      <c r="I132" s="43">
        <v>15.185</v>
      </c>
      <c r="J132" s="43">
        <v>62</v>
      </c>
      <c r="K132" s="44">
        <v>377</v>
      </c>
      <c r="L132" s="43"/>
    </row>
    <row r="133" spans="1:12" ht="15" x14ac:dyDescent="0.25">
      <c r="A133" s="14"/>
      <c r="B133" s="15"/>
      <c r="C133" s="11"/>
      <c r="D133" s="7" t="s">
        <v>31</v>
      </c>
      <c r="E133" s="53" t="s">
        <v>50</v>
      </c>
      <c r="F133" s="43">
        <v>30</v>
      </c>
      <c r="G133" s="43">
        <v>2.2799999999999998</v>
      </c>
      <c r="H133" s="43">
        <v>0.24</v>
      </c>
      <c r="I133" s="43">
        <v>14.76</v>
      </c>
      <c r="J133" s="43">
        <v>71</v>
      </c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53" t="s">
        <v>51</v>
      </c>
      <c r="F134" s="43">
        <v>20</v>
      </c>
      <c r="G134" s="43">
        <v>1</v>
      </c>
      <c r="H134" s="43">
        <v>0.2</v>
      </c>
      <c r="I134" s="43">
        <v>9</v>
      </c>
      <c r="J134" s="43">
        <v>44</v>
      </c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110</v>
      </c>
      <c r="G137" s="19">
        <f t="shared" ref="G137:J137" si="64">SUM(G128:G136)</f>
        <v>18.728999999999999</v>
      </c>
      <c r="H137" s="19">
        <f t="shared" si="64"/>
        <v>18.814999999999998</v>
      </c>
      <c r="I137" s="19">
        <f t="shared" si="64"/>
        <v>78.865000000000009</v>
      </c>
      <c r="J137" s="19">
        <f t="shared" si="64"/>
        <v>597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61" t="s">
        <v>4</v>
      </c>
      <c r="D138" s="62"/>
      <c r="E138" s="31"/>
      <c r="F138" s="32">
        <f>F127+F137</f>
        <v>160</v>
      </c>
      <c r="G138" s="32">
        <f t="shared" ref="G138" si="66">G127+G137</f>
        <v>31.092999999999996</v>
      </c>
      <c r="H138" s="32">
        <f t="shared" ref="H138" si="67">H127+H137</f>
        <v>24.666999999999998</v>
      </c>
      <c r="I138" s="32">
        <f t="shared" ref="I138" si="68">I127+I137</f>
        <v>156.71</v>
      </c>
      <c r="J138" s="32">
        <f t="shared" ref="J138:L138" si="69">J127+J137</f>
        <v>1027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82</v>
      </c>
      <c r="F139" s="40">
        <v>250</v>
      </c>
      <c r="G139" s="40">
        <v>5.5</v>
      </c>
      <c r="H139" s="40">
        <v>16.899999999999999</v>
      </c>
      <c r="I139" s="40">
        <v>81.599999999999994</v>
      </c>
      <c r="J139" s="40">
        <v>504</v>
      </c>
      <c r="K139" s="41">
        <v>90</v>
      </c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75</v>
      </c>
      <c r="F141" s="43">
        <v>200</v>
      </c>
      <c r="G141" s="43">
        <v>3.6</v>
      </c>
      <c r="H141" s="43">
        <v>2.67</v>
      </c>
      <c r="I141" s="43">
        <v>29.2</v>
      </c>
      <c r="J141" s="43">
        <v>155</v>
      </c>
      <c r="K141" s="44">
        <v>379</v>
      </c>
      <c r="L141" s="43"/>
    </row>
    <row r="142" spans="1:12" ht="15.75" customHeight="1" x14ac:dyDescent="0.25">
      <c r="A142" s="23"/>
      <c r="B142" s="15"/>
      <c r="C142" s="11"/>
      <c r="D142" s="7" t="s">
        <v>31</v>
      </c>
      <c r="E142" s="53" t="s">
        <v>50</v>
      </c>
      <c r="F142" s="43">
        <v>30</v>
      </c>
      <c r="G142" s="43">
        <v>2.2799999999999998</v>
      </c>
      <c r="H142" s="43">
        <v>0.24</v>
      </c>
      <c r="I142" s="43">
        <v>14.76</v>
      </c>
      <c r="J142" s="43">
        <v>71</v>
      </c>
      <c r="K142" s="44"/>
      <c r="L142" s="43"/>
    </row>
    <row r="143" spans="1:12" ht="15" x14ac:dyDescent="0.25">
      <c r="A143" s="23"/>
      <c r="B143" s="15"/>
      <c r="C143" s="11"/>
      <c r="D143" s="7" t="s">
        <v>32</v>
      </c>
      <c r="E143" s="53" t="s">
        <v>51</v>
      </c>
      <c r="F143" s="43">
        <v>20</v>
      </c>
      <c r="G143" s="43">
        <v>1</v>
      </c>
      <c r="H143" s="43">
        <v>0.2</v>
      </c>
      <c r="I143" s="43">
        <v>9</v>
      </c>
      <c r="J143" s="43">
        <v>44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12.379999999999999</v>
      </c>
      <c r="H146" s="19">
        <f t="shared" si="70"/>
        <v>20.009999999999998</v>
      </c>
      <c r="I146" s="19">
        <f t="shared" si="70"/>
        <v>134.56</v>
      </c>
      <c r="J146" s="19">
        <f t="shared" si="70"/>
        <v>774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v>3</v>
      </c>
      <c r="C147" s="10" t="s">
        <v>25</v>
      </c>
      <c r="D147" s="7" t="s">
        <v>26</v>
      </c>
      <c r="E147" s="53" t="s">
        <v>83</v>
      </c>
      <c r="F147" s="43">
        <v>60</v>
      </c>
      <c r="G147" s="43">
        <v>1.64</v>
      </c>
      <c r="H147" s="43">
        <v>4.24</v>
      </c>
      <c r="I147" s="43">
        <v>5.73</v>
      </c>
      <c r="J147" s="43">
        <v>67.62</v>
      </c>
      <c r="K147" s="44">
        <v>40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84</v>
      </c>
      <c r="F149" s="43">
        <v>90</v>
      </c>
      <c r="G149" s="43">
        <v>7.25</v>
      </c>
      <c r="H149" s="43">
        <v>4.7699999999999996</v>
      </c>
      <c r="I149" s="43">
        <v>8.42</v>
      </c>
      <c r="J149" s="43">
        <v>131</v>
      </c>
      <c r="K149" s="44">
        <v>234</v>
      </c>
      <c r="L149" s="43"/>
    </row>
    <row r="150" spans="1:12" ht="15" x14ac:dyDescent="0.25">
      <c r="A150" s="23"/>
      <c r="B150" s="15"/>
      <c r="C150" s="11"/>
      <c r="D150" s="7" t="s">
        <v>29</v>
      </c>
      <c r="E150" s="53" t="s">
        <v>68</v>
      </c>
      <c r="F150" s="43">
        <v>150</v>
      </c>
      <c r="G150" s="43">
        <v>3.09</v>
      </c>
      <c r="H150" s="43">
        <v>6.282</v>
      </c>
      <c r="I150" s="43">
        <v>22</v>
      </c>
      <c r="J150" s="43">
        <v>172</v>
      </c>
      <c r="K150" s="44">
        <v>312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75</v>
      </c>
      <c r="F151" s="43">
        <v>200</v>
      </c>
      <c r="G151" s="43">
        <v>3.6</v>
      </c>
      <c r="H151" s="43">
        <v>2.67</v>
      </c>
      <c r="I151" s="43">
        <v>29.2</v>
      </c>
      <c r="J151" s="43">
        <v>155</v>
      </c>
      <c r="K151" s="44">
        <v>379</v>
      </c>
      <c r="L151" s="43"/>
    </row>
    <row r="152" spans="1:12" ht="15" x14ac:dyDescent="0.25">
      <c r="A152" s="23"/>
      <c r="B152" s="15"/>
      <c r="C152" s="11"/>
      <c r="D152" s="7" t="s">
        <v>31</v>
      </c>
      <c r="E152" s="53" t="s">
        <v>50</v>
      </c>
      <c r="F152" s="43">
        <v>30</v>
      </c>
      <c r="G152" s="43">
        <v>2.2799999999999998</v>
      </c>
      <c r="H152" s="43">
        <v>0.24</v>
      </c>
      <c r="I152" s="43">
        <v>14.76</v>
      </c>
      <c r="J152" s="43">
        <v>71</v>
      </c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53" t="s">
        <v>51</v>
      </c>
      <c r="F153" s="43">
        <v>20</v>
      </c>
      <c r="G153" s="43">
        <v>1</v>
      </c>
      <c r="H153" s="43">
        <v>0.2</v>
      </c>
      <c r="I153" s="43">
        <v>9</v>
      </c>
      <c r="J153" s="43">
        <v>44</v>
      </c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550</v>
      </c>
      <c r="G156" s="19">
        <f t="shared" ref="G156:J156" si="72">SUM(G147:G155)</f>
        <v>18.86</v>
      </c>
      <c r="H156" s="19">
        <f t="shared" si="72"/>
        <v>18.401999999999997</v>
      </c>
      <c r="I156" s="19">
        <f t="shared" si="72"/>
        <v>89.11</v>
      </c>
      <c r="J156" s="19">
        <f t="shared" si="72"/>
        <v>640.62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61" t="s">
        <v>4</v>
      </c>
      <c r="D157" s="62"/>
      <c r="E157" s="31"/>
      <c r="F157" s="32">
        <f>F146+F156</f>
        <v>1050</v>
      </c>
      <c r="G157" s="32">
        <f t="shared" ref="G157" si="74">G146+G156</f>
        <v>31.24</v>
      </c>
      <c r="H157" s="32">
        <f t="shared" ref="H157" si="75">H146+H156</f>
        <v>38.411999999999992</v>
      </c>
      <c r="I157" s="32">
        <f t="shared" ref="I157" si="76">I146+I156</f>
        <v>223.67000000000002</v>
      </c>
      <c r="J157" s="32">
        <f t="shared" ref="J157:L157" si="77">J146+J156</f>
        <v>1414.62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5" t="s">
        <v>65</v>
      </c>
      <c r="F158" s="56" t="s">
        <v>53</v>
      </c>
      <c r="G158" s="40">
        <v>8.6999999999999993</v>
      </c>
      <c r="H158" s="40">
        <v>10</v>
      </c>
      <c r="I158" s="40">
        <v>44.7</v>
      </c>
      <c r="J158" s="40">
        <v>313</v>
      </c>
      <c r="K158" s="41">
        <v>194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53" t="s">
        <v>54</v>
      </c>
      <c r="F160" s="54" t="s">
        <v>55</v>
      </c>
      <c r="G160" s="43">
        <v>0.53</v>
      </c>
      <c r="H160" s="43">
        <v>0</v>
      </c>
      <c r="I160" s="43">
        <v>9.4700000000000006</v>
      </c>
      <c r="J160" s="43">
        <v>40</v>
      </c>
      <c r="K160" s="44">
        <v>349</v>
      </c>
      <c r="L160" s="43"/>
    </row>
    <row r="161" spans="1:12" ht="15" x14ac:dyDescent="0.25">
      <c r="A161" s="23"/>
      <c r="B161" s="15"/>
      <c r="C161" s="11"/>
      <c r="D161" s="7" t="s">
        <v>31</v>
      </c>
      <c r="E161" s="53" t="s">
        <v>50</v>
      </c>
      <c r="F161" s="43">
        <v>30</v>
      </c>
      <c r="G161" s="43">
        <v>2.2799999999999998</v>
      </c>
      <c r="H161" s="43">
        <v>0.24</v>
      </c>
      <c r="I161" s="43">
        <v>14.76</v>
      </c>
      <c r="J161" s="43">
        <v>71</v>
      </c>
      <c r="K161" s="44"/>
      <c r="L161" s="43"/>
    </row>
    <row r="162" spans="1:12" ht="15" x14ac:dyDescent="0.25">
      <c r="A162" s="23"/>
      <c r="B162" s="15"/>
      <c r="C162" s="11"/>
      <c r="D162" s="7" t="s">
        <v>32</v>
      </c>
      <c r="E162" s="53" t="s">
        <v>51</v>
      </c>
      <c r="F162" s="43">
        <v>20</v>
      </c>
      <c r="G162" s="43">
        <v>1</v>
      </c>
      <c r="H162" s="43">
        <v>0.2</v>
      </c>
      <c r="I162" s="43">
        <v>9</v>
      </c>
      <c r="J162" s="43">
        <v>44</v>
      </c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</v>
      </c>
      <c r="G165" s="19">
        <f t="shared" ref="G165:J165" si="78">SUM(G158:G164)</f>
        <v>12.509999999999998</v>
      </c>
      <c r="H165" s="19">
        <f t="shared" si="78"/>
        <v>10.44</v>
      </c>
      <c r="I165" s="19">
        <f t="shared" si="78"/>
        <v>77.930000000000007</v>
      </c>
      <c r="J165" s="19">
        <f t="shared" si="78"/>
        <v>468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v>4</v>
      </c>
      <c r="C166" s="10" t="s">
        <v>25</v>
      </c>
      <c r="D166" s="7" t="s">
        <v>26</v>
      </c>
      <c r="E166" s="42" t="s">
        <v>85</v>
      </c>
      <c r="F166" s="43">
        <v>60</v>
      </c>
      <c r="G166" s="43">
        <v>0.84</v>
      </c>
      <c r="H166" s="43">
        <v>6.02</v>
      </c>
      <c r="I166" s="43">
        <v>4.37</v>
      </c>
      <c r="J166" s="43">
        <v>75.06</v>
      </c>
      <c r="K166" s="44">
        <v>67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86</v>
      </c>
      <c r="F168" s="43" t="s">
        <v>62</v>
      </c>
      <c r="G168" s="43">
        <v>8.9</v>
      </c>
      <c r="H168" s="43">
        <v>4.4000000000000004</v>
      </c>
      <c r="I168" s="43">
        <v>4.7</v>
      </c>
      <c r="J168" s="43">
        <v>94</v>
      </c>
      <c r="K168" s="44">
        <v>80</v>
      </c>
      <c r="L168" s="43"/>
    </row>
    <row r="169" spans="1:12" ht="15" x14ac:dyDescent="0.25">
      <c r="A169" s="23"/>
      <c r="B169" s="15"/>
      <c r="C169" s="11"/>
      <c r="D169" s="7" t="s">
        <v>29</v>
      </c>
      <c r="E169" s="53" t="s">
        <v>87</v>
      </c>
      <c r="F169" s="54" t="s">
        <v>60</v>
      </c>
      <c r="G169" s="43">
        <v>5.0999999999999996</v>
      </c>
      <c r="H169" s="43">
        <v>4.468</v>
      </c>
      <c r="I169" s="43">
        <v>28.5</v>
      </c>
      <c r="J169" s="43">
        <v>187</v>
      </c>
      <c r="K169" s="44">
        <v>203</v>
      </c>
      <c r="L169" s="43"/>
    </row>
    <row r="170" spans="1:12" ht="15" x14ac:dyDescent="0.25">
      <c r="A170" s="23"/>
      <c r="B170" s="15"/>
      <c r="C170" s="11"/>
      <c r="D170" s="7" t="s">
        <v>30</v>
      </c>
      <c r="E170" s="53" t="s">
        <v>59</v>
      </c>
      <c r="F170" s="43">
        <v>200</v>
      </c>
      <c r="G170" s="43">
        <v>3.78</v>
      </c>
      <c r="H170" s="43">
        <v>0.67</v>
      </c>
      <c r="I170" s="43">
        <v>26</v>
      </c>
      <c r="J170" s="43">
        <v>125</v>
      </c>
      <c r="K170" s="44">
        <v>382</v>
      </c>
      <c r="L170" s="43"/>
    </row>
    <row r="171" spans="1:12" ht="15" x14ac:dyDescent="0.25">
      <c r="A171" s="23"/>
      <c r="B171" s="15"/>
      <c r="C171" s="11"/>
      <c r="D171" s="7" t="s">
        <v>31</v>
      </c>
      <c r="E171" s="53" t="s">
        <v>50</v>
      </c>
      <c r="F171" s="43">
        <v>30</v>
      </c>
      <c r="G171" s="43">
        <v>2.2799999999999998</v>
      </c>
      <c r="H171" s="43">
        <v>0.24</v>
      </c>
      <c r="I171" s="43">
        <v>14.76</v>
      </c>
      <c r="J171" s="43">
        <v>71</v>
      </c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53" t="s">
        <v>51</v>
      </c>
      <c r="F172" s="43">
        <v>20</v>
      </c>
      <c r="G172" s="43">
        <v>1</v>
      </c>
      <c r="H172" s="43">
        <v>0.2</v>
      </c>
      <c r="I172" s="43">
        <v>9</v>
      </c>
      <c r="J172" s="43">
        <v>44</v>
      </c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310</v>
      </c>
      <c r="G175" s="19">
        <f t="shared" ref="G175:J175" si="80">SUM(G166:G174)</f>
        <v>21.900000000000002</v>
      </c>
      <c r="H175" s="19">
        <f t="shared" si="80"/>
        <v>15.997999999999999</v>
      </c>
      <c r="I175" s="19">
        <f t="shared" si="80"/>
        <v>87.33</v>
      </c>
      <c r="J175" s="19">
        <f t="shared" si="80"/>
        <v>596.05999999999995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61" t="s">
        <v>4</v>
      </c>
      <c r="D176" s="62"/>
      <c r="E176" s="31"/>
      <c r="F176" s="32">
        <f>F165+F175</f>
        <v>360</v>
      </c>
      <c r="G176" s="32">
        <f t="shared" ref="G176" si="82">G165+G175</f>
        <v>34.409999999999997</v>
      </c>
      <c r="H176" s="32">
        <f t="shared" ref="H176" si="83">H165+H175</f>
        <v>26.437999999999999</v>
      </c>
      <c r="I176" s="32">
        <f t="shared" ref="I176" si="84">I165+I175</f>
        <v>165.26</v>
      </c>
      <c r="J176" s="32">
        <f t="shared" ref="J176:L176" si="85">J165+J175</f>
        <v>1064.06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5" t="s">
        <v>69</v>
      </c>
      <c r="F177" s="56" t="s">
        <v>70</v>
      </c>
      <c r="G177" s="40">
        <v>9</v>
      </c>
      <c r="H177" s="40">
        <v>5.4</v>
      </c>
      <c r="I177" s="40">
        <v>38.9</v>
      </c>
      <c r="J177" s="40">
        <v>253</v>
      </c>
      <c r="K177" s="41">
        <v>65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53" t="s">
        <v>54</v>
      </c>
      <c r="F179" s="54" t="s">
        <v>55</v>
      </c>
      <c r="G179" s="43">
        <v>0.53</v>
      </c>
      <c r="H179" s="43">
        <v>0</v>
      </c>
      <c r="I179" s="43">
        <v>9.4700000000000006</v>
      </c>
      <c r="J179" s="43">
        <v>40</v>
      </c>
      <c r="K179" s="44">
        <v>349</v>
      </c>
      <c r="L179" s="43"/>
    </row>
    <row r="180" spans="1:12" ht="15" x14ac:dyDescent="0.25">
      <c r="A180" s="23"/>
      <c r="B180" s="15"/>
      <c r="C180" s="11"/>
      <c r="D180" s="7" t="s">
        <v>31</v>
      </c>
      <c r="E180" s="53" t="s">
        <v>50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71</v>
      </c>
      <c r="K180" s="44"/>
      <c r="L180" s="43"/>
    </row>
    <row r="181" spans="1:12" ht="15" x14ac:dyDescent="0.25">
      <c r="A181" s="23"/>
      <c r="B181" s="15"/>
      <c r="C181" s="11"/>
      <c r="D181" s="7" t="s">
        <v>32</v>
      </c>
      <c r="E181" s="53" t="s">
        <v>51</v>
      </c>
      <c r="F181" s="43">
        <v>20</v>
      </c>
      <c r="G181" s="43">
        <v>1</v>
      </c>
      <c r="H181" s="43">
        <v>0.2</v>
      </c>
      <c r="I181" s="43">
        <v>9</v>
      </c>
      <c r="J181" s="43">
        <v>44</v>
      </c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</v>
      </c>
      <c r="G184" s="19">
        <f t="shared" ref="G184:J184" si="86">SUM(G177:G183)</f>
        <v>12.809999999999999</v>
      </c>
      <c r="H184" s="19">
        <f t="shared" si="86"/>
        <v>5.8400000000000007</v>
      </c>
      <c r="I184" s="19">
        <f t="shared" si="86"/>
        <v>72.13</v>
      </c>
      <c r="J184" s="19">
        <f t="shared" si="86"/>
        <v>408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v>5</v>
      </c>
      <c r="C185" s="10" t="s">
        <v>25</v>
      </c>
      <c r="D185" s="7" t="s">
        <v>26</v>
      </c>
      <c r="E185" s="42" t="s">
        <v>89</v>
      </c>
      <c r="F185" s="43">
        <v>30</v>
      </c>
      <c r="G185" s="43">
        <v>7.9</v>
      </c>
      <c r="H185" s="43">
        <v>8</v>
      </c>
      <c r="I185" s="43">
        <v>0</v>
      </c>
      <c r="J185" s="43">
        <v>105</v>
      </c>
      <c r="K185" s="67">
        <v>45017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88</v>
      </c>
      <c r="F187" s="43" t="s">
        <v>74</v>
      </c>
      <c r="G187" s="43">
        <v>5.7</v>
      </c>
      <c r="H187" s="43">
        <v>7.8</v>
      </c>
      <c r="I187" s="43">
        <v>30.1</v>
      </c>
      <c r="J187" s="43">
        <v>216</v>
      </c>
      <c r="K187" s="44">
        <v>210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53" t="s">
        <v>42</v>
      </c>
      <c r="F189" s="54" t="s">
        <v>43</v>
      </c>
      <c r="G189" s="43">
        <v>1.52</v>
      </c>
      <c r="H189" s="43">
        <v>1.35</v>
      </c>
      <c r="I189" s="43">
        <v>15.9</v>
      </c>
      <c r="J189" s="43">
        <v>81</v>
      </c>
      <c r="K189" s="44">
        <v>378</v>
      </c>
      <c r="L189" s="43"/>
    </row>
    <row r="190" spans="1:12" ht="15" x14ac:dyDescent="0.25">
      <c r="A190" s="23"/>
      <c r="B190" s="15"/>
      <c r="C190" s="11"/>
      <c r="D190" s="7" t="s">
        <v>31</v>
      </c>
      <c r="E190" s="53" t="s">
        <v>50</v>
      </c>
      <c r="F190" s="43">
        <v>30</v>
      </c>
      <c r="G190" s="43">
        <v>2.2799999999999998</v>
      </c>
      <c r="H190" s="43">
        <v>0.24</v>
      </c>
      <c r="I190" s="43">
        <v>14.76</v>
      </c>
      <c r="J190" s="43">
        <v>71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53" t="s">
        <v>51</v>
      </c>
      <c r="F191" s="43">
        <v>20</v>
      </c>
      <c r="G191" s="43">
        <v>1</v>
      </c>
      <c r="H191" s="43">
        <v>0.2</v>
      </c>
      <c r="I191" s="43">
        <v>9</v>
      </c>
      <c r="J191" s="43">
        <v>44</v>
      </c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80</v>
      </c>
      <c r="G194" s="19">
        <f t="shared" ref="G194:J194" si="88">SUM(G185:G193)</f>
        <v>18.400000000000002</v>
      </c>
      <c r="H194" s="19">
        <f t="shared" si="88"/>
        <v>17.59</v>
      </c>
      <c r="I194" s="19">
        <f t="shared" si="88"/>
        <v>69.759999999999991</v>
      </c>
      <c r="J194" s="19">
        <f t="shared" si="88"/>
        <v>517</v>
      </c>
      <c r="K194" s="25"/>
      <c r="L194" s="19">
        <f t="shared" ref="L194" si="89">SUM(L185:L193)</f>
        <v>0</v>
      </c>
    </row>
    <row r="195" spans="1:12" ht="15" customHeight="1" thickBot="1" x14ac:dyDescent="0.25">
      <c r="A195" s="29">
        <f>A177</f>
        <v>2</v>
      </c>
      <c r="B195" s="30">
        <f>B177</f>
        <v>5</v>
      </c>
      <c r="C195" s="61" t="s">
        <v>4</v>
      </c>
      <c r="D195" s="66"/>
      <c r="E195" s="31"/>
      <c r="F195" s="32">
        <f>F184+F194</f>
        <v>130</v>
      </c>
      <c r="G195" s="32">
        <f t="shared" ref="G195" si="90">G184+G194</f>
        <v>31.21</v>
      </c>
      <c r="H195" s="32">
        <f t="shared" ref="H195" si="91">H184+H194</f>
        <v>23.43</v>
      </c>
      <c r="I195" s="32">
        <f t="shared" ref="I195" si="92">I184+I194</f>
        <v>141.88999999999999</v>
      </c>
      <c r="J195" s="32">
        <f t="shared" ref="J195:L195" si="93">J184+J194</f>
        <v>925</v>
      </c>
      <c r="K195" s="32"/>
      <c r="L195" s="32">
        <f t="shared" si="93"/>
        <v>0</v>
      </c>
    </row>
    <row r="196" spans="1:12" ht="12.75" customHeight="1" thickBot="1" x14ac:dyDescent="0.25">
      <c r="A196" s="27"/>
      <c r="B196" s="28"/>
      <c r="C196" s="63" t="s">
        <v>5</v>
      </c>
      <c r="D196" s="64"/>
      <c r="E196" s="65"/>
      <c r="F196" s="34">
        <f>(F24+F43+F62+F81+F100+F119+F138+F157+F176+F195)/(IF(F24=0,0,1)+IF(F43=0,0,1)+IF(F62=0,0,1)+IF(F81=0,0,1)+IF(F100=0,0,1)+IF(F119=0,0,1)+IF(F138=0,0,1)+IF(F157=0,0,1)+IF(F176=0,0,1)+IF(F195=0,0,1))</f>
        <v>408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32.220999999999997</v>
      </c>
      <c r="H196" s="34">
        <f t="shared" si="94"/>
        <v>28.898899999999998</v>
      </c>
      <c r="I196" s="34">
        <f t="shared" si="94"/>
        <v>160.0643</v>
      </c>
      <c r="J196" s="34">
        <f t="shared" si="94"/>
        <v>1049.308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2022-05-16T14:23:56Z</dcterms:created>
  <dcterms:modified xsi:type="dcterms:W3CDTF">2023-10-12T03:08:15Z</dcterms:modified>
</cp:coreProperties>
</file>