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90" i="1"/>
  <c r="B195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F100" l="1"/>
  <c r="H100"/>
  <c r="J100"/>
  <c r="G100"/>
  <c r="I100"/>
  <c r="I196" s="1"/>
  <c r="L100"/>
  <c r="L196" s="1"/>
  <c r="J62"/>
  <c r="J196" s="1"/>
  <c r="G196"/>
  <c r="F196"/>
  <c r="H196"/>
</calcChain>
</file>

<file path=xl/sharedStrings.xml><?xml version="1.0" encoding="utf-8"?>
<sst xmlns="http://schemas.openxmlformats.org/spreadsheetml/2006/main" count="287" uniqueCount="82">
  <si>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</si>
  <si>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</si>
  <si>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</si>
  <si>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</si>
  <si>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</si>
  <si>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</si>
  <si>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</si>
  <si>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</si>
  <si>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</si>
  <si>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</si>
  <si>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</si>
  <si>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</si>
  <si>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</si>
  <si>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</si>
  <si>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</si>
  <si>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</si>
  <si>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</si>
  <si>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</si>
  <si>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</si>
  <si>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</si>
  <si>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</si>
  <si>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</si>
  <si>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</si>
  <si>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</si>
  <si>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</si>
  <si>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</si>
  <si>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</si>
  <si>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</si>
  <si>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</si>
  <si>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</si>
  <si>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</si>
  <si>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</si>
  <si>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</si>
  <si>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</si>
  <si>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</si>
  <si>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</si>
  <si>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</si>
  <si>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</si>
  <si>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</si>
  <si>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"Старокуваская СОШ"</t>
  </si>
  <si>
    <t>Директор ООО "ГРАНД"</t>
  </si>
  <si>
    <t>Васянина Ю.С.</t>
  </si>
  <si>
    <t>Плоды и ягоды вежие (яблоки)</t>
  </si>
  <si>
    <t>салат</t>
  </si>
  <si>
    <t>Салат из белокачанной капусты</t>
  </si>
  <si>
    <t>Фрикадельки в соусе</t>
  </si>
  <si>
    <t>Чай с сахаром</t>
  </si>
  <si>
    <t>200/15</t>
  </si>
  <si>
    <t>Каша гречневая рассыпчатая с маслом</t>
  </si>
  <si>
    <t>150/5</t>
  </si>
  <si>
    <t>Хлеб белый, 1с</t>
  </si>
  <si>
    <t>Котлеты из говядины</t>
  </si>
  <si>
    <t>Салат из моркови с сахаром</t>
  </si>
  <si>
    <t>Чай с молоком</t>
  </si>
  <si>
    <t>150/50/15</t>
  </si>
  <si>
    <t>Каша вязкая (гречневая)</t>
  </si>
  <si>
    <t>Рагу из птицы</t>
  </si>
  <si>
    <t>50/150</t>
  </si>
  <si>
    <t>Какао с молоком</t>
  </si>
  <si>
    <t>Салат из свеклы отварной</t>
  </si>
  <si>
    <t>Макаронные изделия отварные с маслом</t>
  </si>
  <si>
    <t>Чай с сахаром и лимоном</t>
  </si>
  <si>
    <t>200/15/7</t>
  </si>
  <si>
    <t>Мясо тушеное</t>
  </si>
  <si>
    <t>50/50</t>
  </si>
  <si>
    <t>Салат овощной с яблоками</t>
  </si>
  <si>
    <t>Картофельное пюре</t>
  </si>
  <si>
    <t>Салат из моркови с яблоками</t>
  </si>
  <si>
    <t>Рис отварной</t>
  </si>
  <si>
    <t>Плов из птицы</t>
  </si>
  <si>
    <t>Чай с лимоном</t>
  </si>
  <si>
    <t>салат Витаминный</t>
  </si>
  <si>
    <t>Пюре картофельное</t>
  </si>
  <si>
    <t>Кофейный напиток с молоком</t>
  </si>
  <si>
    <t>Котлеты рыбные</t>
  </si>
  <si>
    <t>Хлеб ржаной - пшеничный, 1с</t>
  </si>
  <si>
    <t>Хлеб ржаной - пшеничный,1с</t>
  </si>
  <si>
    <t>Каша молочная "Дружба"</t>
  </si>
  <si>
    <t>180/5</t>
  </si>
  <si>
    <t>Сыр (порциями)</t>
  </si>
  <si>
    <t>Рыба тушеная в томате с овощами</t>
  </si>
  <si>
    <t>Рыба тушеная  овощами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</si>
</sst>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2" t="s">
        <v>39</v>
      </c>
      <c r="D1" s="53"/>
      <c r="E1" s="53"/>
      <c r="F1" s="12" t="s">
        <v>16</v>
      </c>
      <c r="G1" s="2" t="s">
        <v>17</v>
      </c>
      <c r="H1" s="54" t="s">
        <v>40</v>
      </c>
      <c r="I1" s="54"/>
      <c r="J1" s="54"/>
      <c r="K1" s="54"/>
    </row>
    <row r="2" spans="1:12" ht="18">
      <c r="A2" s="35" t="s">
        <v>6</v>
      </c>
      <c r="C2" s="2"/>
      <c r="G2" s="2" t="s">
        <v>18</v>
      </c>
      <c r="H2" s="54" t="s">
        <v>41</v>
      </c>
      <c r="I2" s="54"/>
      <c r="J2" s="54"/>
      <c r="K2" s="5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51</v>
      </c>
      <c r="F6" s="40">
        <v>90</v>
      </c>
      <c r="G6" s="40">
        <v>10.87</v>
      </c>
      <c r="H6" s="40">
        <v>13.96</v>
      </c>
      <c r="I6" s="40">
        <v>10.63</v>
      </c>
      <c r="J6" s="40">
        <v>205</v>
      </c>
      <c r="K6" s="41">
        <v>268</v>
      </c>
      <c r="L6" s="40"/>
    </row>
    <row r="7" spans="1:12" ht="15">
      <c r="A7" s="23"/>
      <c r="B7" s="15"/>
      <c r="C7" s="11"/>
      <c r="D7" s="6" t="s">
        <v>43</v>
      </c>
      <c r="E7" s="42" t="s">
        <v>52</v>
      </c>
      <c r="F7" s="43">
        <v>60</v>
      </c>
      <c r="G7" s="43">
        <v>0.51600000000000001</v>
      </c>
      <c r="H7" s="43">
        <v>2.1320000000000001</v>
      </c>
      <c r="I7" s="43">
        <v>4.45</v>
      </c>
      <c r="J7" s="43">
        <v>50</v>
      </c>
      <c r="K7" s="44">
        <v>62</v>
      </c>
      <c r="L7" s="43"/>
    </row>
    <row r="8" spans="1:12" ht="15">
      <c r="A8" s="23"/>
      <c r="B8" s="15"/>
      <c r="C8" s="11"/>
      <c r="D8" s="7" t="s">
        <v>22</v>
      </c>
      <c r="E8" s="42" t="s">
        <v>53</v>
      </c>
      <c r="F8" s="43" t="s">
        <v>54</v>
      </c>
      <c r="G8" s="43">
        <v>1.52</v>
      </c>
      <c r="H8" s="43">
        <v>1.35</v>
      </c>
      <c r="I8" s="43">
        <v>15.9</v>
      </c>
      <c r="J8" s="43">
        <v>81</v>
      </c>
      <c r="K8" s="44">
        <v>378</v>
      </c>
      <c r="L8" s="43"/>
    </row>
    <row r="9" spans="1:12" ht="15">
      <c r="A9" s="23"/>
      <c r="B9" s="15"/>
      <c r="C9" s="11"/>
      <c r="D9" s="7" t="s">
        <v>23</v>
      </c>
      <c r="E9" s="42" t="s">
        <v>50</v>
      </c>
      <c r="F9" s="43">
        <v>30</v>
      </c>
      <c r="G9" s="43">
        <v>2.2799999999999998</v>
      </c>
      <c r="H9" s="43">
        <v>0.24</v>
      </c>
      <c r="I9" s="43">
        <v>14.76</v>
      </c>
      <c r="J9" s="43">
        <v>71</v>
      </c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 t="s">
        <v>21</v>
      </c>
      <c r="E11" s="42" t="s">
        <v>55</v>
      </c>
      <c r="F11" s="43">
        <v>150</v>
      </c>
      <c r="G11" s="43">
        <v>6.6619999999999999</v>
      </c>
      <c r="H11" s="43">
        <v>9.0239999999999991</v>
      </c>
      <c r="I11" s="43">
        <v>34</v>
      </c>
      <c r="J11" s="43">
        <v>170</v>
      </c>
      <c r="K11" s="44">
        <v>303</v>
      </c>
      <c r="L11" s="43"/>
    </row>
    <row r="12" spans="1:12" ht="15">
      <c r="A12" s="23"/>
      <c r="B12" s="15"/>
      <c r="C12" s="11"/>
      <c r="D12" s="51" t="s">
        <v>32</v>
      </c>
      <c r="E12" s="42" t="s">
        <v>76</v>
      </c>
      <c r="F12" s="43">
        <v>20</v>
      </c>
      <c r="G12" s="43">
        <v>1</v>
      </c>
      <c r="H12" s="43">
        <v>0.2</v>
      </c>
      <c r="I12" s="43">
        <v>9</v>
      </c>
      <c r="J12" s="43">
        <v>44</v>
      </c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350</v>
      </c>
      <c r="G13" s="19">
        <f>SUM(G6:G12)</f>
        <v>22.847999999999999</v>
      </c>
      <c r="H13" s="19">
        <f>SUM(H6:H12)</f>
        <v>26.906000000000002</v>
      </c>
      <c r="I13" s="19">
        <f>SUM(I6:I12)</f>
        <v>88.740000000000009</v>
      </c>
      <c r="J13" s="19">
        <f>SUM(J6:J12)</f>
        <v>621</v>
      </c>
      <c r="K13" s="25"/>
      <c r="L13" s="19">
        <f t="shared" ref="L13" si="0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350</v>
      </c>
      <c r="G24" s="32">
        <f t="shared" ref="G24:J24" si="3">G13+G23</f>
        <v>22.847999999999999</v>
      </c>
      <c r="H24" s="32">
        <f t="shared" si="3"/>
        <v>26.906000000000002</v>
      </c>
      <c r="I24" s="32">
        <f t="shared" si="3"/>
        <v>88.740000000000009</v>
      </c>
      <c r="J24" s="32">
        <f t="shared" si="3"/>
        <v>621</v>
      </c>
      <c r="K24" s="32"/>
      <c r="L24" s="32">
        <f t="shared" ref="L24" si="4"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56</v>
      </c>
      <c r="F25" s="40" t="s">
        <v>57</v>
      </c>
      <c r="G25" s="40">
        <v>12.3</v>
      </c>
      <c r="H25" s="40">
        <v>17.66</v>
      </c>
      <c r="I25" s="40">
        <v>29.85</v>
      </c>
      <c r="J25" s="40">
        <v>313</v>
      </c>
      <c r="K25" s="41">
        <v>289</v>
      </c>
      <c r="L25" s="40"/>
    </row>
    <row r="26" spans="1:12" ht="15">
      <c r="A26" s="14"/>
      <c r="B26" s="15"/>
      <c r="C26" s="11"/>
      <c r="D26" s="6" t="s">
        <v>43</v>
      </c>
      <c r="E26" s="42" t="s">
        <v>44</v>
      </c>
      <c r="F26" s="43">
        <v>60</v>
      </c>
      <c r="G26" s="43">
        <v>0.9</v>
      </c>
      <c r="H26" s="43">
        <v>3</v>
      </c>
      <c r="I26" s="43">
        <v>5.0999999999999996</v>
      </c>
      <c r="J26" s="43">
        <v>51.9</v>
      </c>
      <c r="K26" s="44">
        <v>45</v>
      </c>
      <c r="L26" s="43"/>
    </row>
    <row r="27" spans="1:12" ht="15">
      <c r="A27" s="14"/>
      <c r="B27" s="15"/>
      <c r="C27" s="11"/>
      <c r="D27" s="7" t="s">
        <v>22</v>
      </c>
      <c r="E27" s="42" t="s">
        <v>58</v>
      </c>
      <c r="F27" s="43">
        <v>200</v>
      </c>
      <c r="G27" s="43">
        <v>3.78</v>
      </c>
      <c r="H27" s="43">
        <v>0.67</v>
      </c>
      <c r="I27" s="43">
        <v>26</v>
      </c>
      <c r="J27" s="43">
        <v>125</v>
      </c>
      <c r="K27" s="44">
        <v>382</v>
      </c>
      <c r="L27" s="43"/>
    </row>
    <row r="28" spans="1:12" ht="15">
      <c r="A28" s="14"/>
      <c r="B28" s="15"/>
      <c r="C28" s="11"/>
      <c r="D28" s="7" t="s">
        <v>23</v>
      </c>
      <c r="E28" s="42" t="s">
        <v>50</v>
      </c>
      <c r="F28" s="43">
        <v>30</v>
      </c>
      <c r="G28" s="43">
        <v>2.2799999999999998</v>
      </c>
      <c r="H28" s="43">
        <v>0.24</v>
      </c>
      <c r="I28" s="43">
        <v>14.76</v>
      </c>
      <c r="J28" s="43">
        <v>71</v>
      </c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51" t="s">
        <v>32</v>
      </c>
      <c r="E30" s="42" t="s">
        <v>76</v>
      </c>
      <c r="F30" s="43">
        <v>20</v>
      </c>
      <c r="G30" s="43">
        <v>1</v>
      </c>
      <c r="H30" s="43">
        <v>0.2</v>
      </c>
      <c r="I30" s="43">
        <v>9</v>
      </c>
      <c r="J30" s="43">
        <v>44</v>
      </c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310</v>
      </c>
      <c r="G32" s="19">
        <f t="shared" ref="G32" si="5">SUM(G25:G31)</f>
        <v>20.260000000000002</v>
      </c>
      <c r="H32" s="19">
        <f t="shared" ref="H32" si="6">SUM(H25:H31)</f>
        <v>21.77</v>
      </c>
      <c r="I32" s="19">
        <f t="shared" ref="I32" si="7">SUM(I25:I31)</f>
        <v>84.710000000000008</v>
      </c>
      <c r="J32" s="19">
        <f t="shared" ref="J32:L32" si="8">SUM(J25:J31)</f>
        <v>604.9</v>
      </c>
      <c r="K32" s="25"/>
      <c r="L32" s="19">
        <f t="shared" si="8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310</v>
      </c>
      <c r="G43" s="32">
        <f t="shared" ref="G43" si="13">G32+G42</f>
        <v>20.260000000000002</v>
      </c>
      <c r="H43" s="32">
        <f t="shared" ref="H43" si="14">H32+H42</f>
        <v>21.77</v>
      </c>
      <c r="I43" s="32">
        <f t="shared" ref="I43" si="15">I32+I42</f>
        <v>84.710000000000008</v>
      </c>
      <c r="J43" s="32">
        <f t="shared" ref="J43:L43" si="16">J32+J42</f>
        <v>604.9</v>
      </c>
      <c r="K43" s="32"/>
      <c r="L43" s="32">
        <f t="shared" si="16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60</v>
      </c>
      <c r="F44" s="40" t="s">
        <v>49</v>
      </c>
      <c r="G44" s="40">
        <v>5.0999999999999996</v>
      </c>
      <c r="H44" s="40">
        <v>4.468</v>
      </c>
      <c r="I44" s="40">
        <v>28.5</v>
      </c>
      <c r="J44" s="40">
        <v>187</v>
      </c>
      <c r="K44" s="41">
        <v>203</v>
      </c>
      <c r="L44" s="40"/>
    </row>
    <row r="45" spans="1:12" ht="15">
      <c r="A45" s="23"/>
      <c r="B45" s="15"/>
      <c r="C45" s="11"/>
      <c r="D45" s="6" t="s">
        <v>43</v>
      </c>
      <c r="E45" s="42" t="s">
        <v>59</v>
      </c>
      <c r="F45" s="43">
        <v>60</v>
      </c>
      <c r="G45" s="43">
        <v>0.85499999999999998</v>
      </c>
      <c r="H45" s="43">
        <v>3.653</v>
      </c>
      <c r="I45" s="43">
        <v>11.58</v>
      </c>
      <c r="J45" s="43">
        <v>56</v>
      </c>
      <c r="K45" s="44">
        <v>52</v>
      </c>
      <c r="L45" s="43"/>
    </row>
    <row r="46" spans="1:12" ht="15">
      <c r="A46" s="23"/>
      <c r="B46" s="15"/>
      <c r="C46" s="11"/>
      <c r="D46" s="7" t="s">
        <v>22</v>
      </c>
      <c r="E46" s="42" t="s">
        <v>61</v>
      </c>
      <c r="F46" s="43" t="s">
        <v>62</v>
      </c>
      <c r="G46" s="43">
        <v>8.4000000000000005E-2</v>
      </c>
      <c r="H46" s="43">
        <v>1.2E-2</v>
      </c>
      <c r="I46" s="43">
        <v>15.185</v>
      </c>
      <c r="J46" s="43">
        <v>62</v>
      </c>
      <c r="K46" s="44">
        <v>377</v>
      </c>
      <c r="L46" s="43"/>
    </row>
    <row r="47" spans="1:12" ht="15">
      <c r="A47" s="23"/>
      <c r="B47" s="15"/>
      <c r="C47" s="11"/>
      <c r="D47" s="7" t="s">
        <v>23</v>
      </c>
      <c r="E47" s="42" t="s">
        <v>50</v>
      </c>
      <c r="F47" s="43">
        <v>30</v>
      </c>
      <c r="G47" s="43">
        <v>2.2799999999999998</v>
      </c>
      <c r="H47" s="43">
        <v>0.24</v>
      </c>
      <c r="I47" s="43">
        <v>14.76</v>
      </c>
      <c r="J47" s="43">
        <v>71</v>
      </c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51" t="s">
        <v>32</v>
      </c>
      <c r="E49" s="42" t="s">
        <v>76</v>
      </c>
      <c r="F49" s="43">
        <v>20</v>
      </c>
      <c r="G49" s="43">
        <v>1</v>
      </c>
      <c r="H49" s="43">
        <v>0.2</v>
      </c>
      <c r="I49" s="43">
        <v>9</v>
      </c>
      <c r="J49" s="43">
        <v>44</v>
      </c>
      <c r="K49" s="44"/>
      <c r="L49" s="43"/>
    </row>
    <row r="50" spans="1:12" ht="15">
      <c r="A50" s="23"/>
      <c r="B50" s="15"/>
      <c r="C50" s="11"/>
      <c r="D50" s="6" t="s">
        <v>21</v>
      </c>
      <c r="E50" s="42" t="s">
        <v>63</v>
      </c>
      <c r="F50" s="43" t="s">
        <v>64</v>
      </c>
      <c r="G50" s="43">
        <v>10.5</v>
      </c>
      <c r="H50" s="43">
        <v>11.03</v>
      </c>
      <c r="I50" s="43">
        <v>3.1840000000000002</v>
      </c>
      <c r="J50" s="43">
        <v>196</v>
      </c>
      <c r="K50" s="44">
        <v>256</v>
      </c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110</v>
      </c>
      <c r="G51" s="19">
        <f t="shared" ref="G51" si="17">SUM(G44:G50)</f>
        <v>19.818999999999999</v>
      </c>
      <c r="H51" s="19">
        <f t="shared" ref="H51" si="18">SUM(H44:H50)</f>
        <v>19.603000000000002</v>
      </c>
      <c r="I51" s="19">
        <f t="shared" ref="I51" si="19">SUM(I44:I50)</f>
        <v>82.209000000000003</v>
      </c>
      <c r="J51" s="19">
        <f t="shared" ref="J51:L51" si="20">SUM(J44:J50)</f>
        <v>616</v>
      </c>
      <c r="K51" s="25"/>
      <c r="L51" s="19">
        <f t="shared" si="20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110</v>
      </c>
      <c r="G62" s="32">
        <f t="shared" ref="G62" si="25">G51+G61</f>
        <v>19.818999999999999</v>
      </c>
      <c r="H62" s="32">
        <f t="shared" ref="H62" si="26">H51+H61</f>
        <v>19.603000000000002</v>
      </c>
      <c r="I62" s="32">
        <f t="shared" ref="I62" si="27">I51+I61</f>
        <v>82.209000000000003</v>
      </c>
      <c r="J62" s="32">
        <f t="shared" ref="J62:L62" si="28">J51+J61</f>
        <v>616</v>
      </c>
      <c r="K62" s="32"/>
      <c r="L62" s="32">
        <f t="shared" si="28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66</v>
      </c>
      <c r="F63" s="40">
        <v>150</v>
      </c>
      <c r="G63" s="40">
        <v>3.09</v>
      </c>
      <c r="H63" s="40">
        <v>6.282</v>
      </c>
      <c r="I63" s="40">
        <v>22</v>
      </c>
      <c r="J63" s="40">
        <v>172</v>
      </c>
      <c r="K63" s="41">
        <v>312</v>
      </c>
      <c r="L63" s="40"/>
    </row>
    <row r="64" spans="1:12" ht="15">
      <c r="A64" s="23"/>
      <c r="B64" s="15"/>
      <c r="C64" s="11"/>
      <c r="D64" s="6" t="s">
        <v>43</v>
      </c>
      <c r="E64" s="42" t="s">
        <v>65</v>
      </c>
      <c r="F64" s="43">
        <v>60</v>
      </c>
      <c r="G64" s="43">
        <v>3.5</v>
      </c>
      <c r="H64" s="43">
        <v>6.11</v>
      </c>
      <c r="I64" s="43">
        <v>9.9</v>
      </c>
      <c r="J64" s="43">
        <v>124</v>
      </c>
      <c r="K64" s="44">
        <v>56</v>
      </c>
      <c r="L64" s="43"/>
    </row>
    <row r="65" spans="1:12" ht="15">
      <c r="A65" s="23"/>
      <c r="B65" s="15"/>
      <c r="C65" s="11"/>
      <c r="D65" s="7" t="s">
        <v>22</v>
      </c>
      <c r="E65" s="42" t="s">
        <v>46</v>
      </c>
      <c r="F65" s="43" t="s">
        <v>47</v>
      </c>
      <c r="G65" s="43">
        <v>0.53</v>
      </c>
      <c r="H65" s="43">
        <v>0</v>
      </c>
      <c r="I65" s="43">
        <v>9.4700000000000006</v>
      </c>
      <c r="J65" s="43">
        <v>40</v>
      </c>
      <c r="K65" s="44">
        <v>376</v>
      </c>
      <c r="L65" s="43"/>
    </row>
    <row r="66" spans="1:12" ht="15">
      <c r="A66" s="23"/>
      <c r="B66" s="15"/>
      <c r="C66" s="11"/>
      <c r="D66" s="7" t="s">
        <v>23</v>
      </c>
      <c r="E66" s="42" t="s">
        <v>50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71</v>
      </c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51" t="s">
        <v>32</v>
      </c>
      <c r="E68" s="42" t="s">
        <v>76</v>
      </c>
      <c r="F68" s="43">
        <v>20</v>
      </c>
      <c r="G68" s="43">
        <v>1</v>
      </c>
      <c r="H68" s="43">
        <v>0.2</v>
      </c>
      <c r="I68" s="43">
        <v>9</v>
      </c>
      <c r="J68" s="43">
        <v>44</v>
      </c>
      <c r="K68" s="44"/>
      <c r="L68" s="43"/>
    </row>
    <row r="69" spans="1:12" ht="15">
      <c r="A69" s="23"/>
      <c r="B69" s="15"/>
      <c r="C69" s="11"/>
      <c r="D69" s="6" t="s">
        <v>21</v>
      </c>
      <c r="E69" s="42" t="s">
        <v>80</v>
      </c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260</v>
      </c>
      <c r="G70" s="19">
        <f t="shared" ref="G70" si="29">SUM(G63:G69)</f>
        <v>10.4</v>
      </c>
      <c r="H70" s="19">
        <f t="shared" ref="H70" si="30">SUM(H63:H69)</f>
        <v>12.831999999999999</v>
      </c>
      <c r="I70" s="19">
        <f t="shared" ref="I70" si="31">SUM(I63:I69)</f>
        <v>65.13</v>
      </c>
      <c r="J70" s="19">
        <f t="shared" ref="J70:L70" si="32">SUM(J63:J69)</f>
        <v>451</v>
      </c>
      <c r="K70" s="25"/>
      <c r="L70" s="19">
        <f t="shared" si="32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260</v>
      </c>
      <c r="G81" s="32">
        <f t="shared" ref="G81" si="37">G70+G80</f>
        <v>10.4</v>
      </c>
      <c r="H81" s="32">
        <f t="shared" ref="H81" si="38">H70+H80</f>
        <v>12.831999999999999</v>
      </c>
      <c r="I81" s="32">
        <f t="shared" ref="I81" si="39">I70+I80</f>
        <v>65.13</v>
      </c>
      <c r="J81" s="32">
        <f t="shared" ref="J81:L81" si="40">J70+J80</f>
        <v>451</v>
      </c>
      <c r="K81" s="32"/>
      <c r="L81" s="32">
        <f t="shared" si="40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68</v>
      </c>
      <c r="F82" s="40">
        <v>150</v>
      </c>
      <c r="G82" s="40">
        <v>3.8340000000000001</v>
      </c>
      <c r="H82" s="40">
        <v>5.4340000000000002</v>
      </c>
      <c r="I82" s="40">
        <v>29.6</v>
      </c>
      <c r="J82" s="40">
        <v>210</v>
      </c>
      <c r="K82" s="41">
        <v>304</v>
      </c>
      <c r="L82" s="40"/>
    </row>
    <row r="83" spans="1:12" ht="15">
      <c r="A83" s="23"/>
      <c r="B83" s="15"/>
      <c r="C83" s="11"/>
      <c r="D83" s="6" t="s">
        <v>43</v>
      </c>
      <c r="E83" s="42" t="s">
        <v>67</v>
      </c>
      <c r="F83" s="43">
        <v>60</v>
      </c>
      <c r="G83" s="43">
        <v>0.66</v>
      </c>
      <c r="H83" s="43">
        <v>0.12</v>
      </c>
      <c r="I83" s="43">
        <v>2.2799999999999998</v>
      </c>
      <c r="J83" s="43">
        <v>14</v>
      </c>
      <c r="K83" s="44">
        <v>59</v>
      </c>
      <c r="L83" s="43"/>
    </row>
    <row r="84" spans="1:12" ht="15">
      <c r="A84" s="23"/>
      <c r="B84" s="15"/>
      <c r="C84" s="11"/>
      <c r="D84" s="7" t="s">
        <v>22</v>
      </c>
      <c r="E84" s="42" t="s">
        <v>53</v>
      </c>
      <c r="F84" s="43" t="s">
        <v>54</v>
      </c>
      <c r="G84" s="43">
        <v>1.52</v>
      </c>
      <c r="H84" s="43">
        <v>1.35</v>
      </c>
      <c r="I84" s="43">
        <v>15.9</v>
      </c>
      <c r="J84" s="43">
        <v>81</v>
      </c>
      <c r="K84" s="44">
        <v>378</v>
      </c>
      <c r="L84" s="43"/>
    </row>
    <row r="85" spans="1:12" ht="15">
      <c r="A85" s="23"/>
      <c r="B85" s="15"/>
      <c r="C85" s="11"/>
      <c r="D85" s="7" t="s">
        <v>23</v>
      </c>
      <c r="E85" s="42" t="s">
        <v>50</v>
      </c>
      <c r="F85" s="43">
        <v>30</v>
      </c>
      <c r="G85" s="43">
        <v>2.2799999999999998</v>
      </c>
      <c r="H85" s="43">
        <v>0.24</v>
      </c>
      <c r="I85" s="43">
        <v>14.76</v>
      </c>
      <c r="J85" s="43">
        <v>71</v>
      </c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 t="s">
        <v>21</v>
      </c>
      <c r="E87" s="42" t="s">
        <v>51</v>
      </c>
      <c r="F87" s="43">
        <v>80</v>
      </c>
      <c r="G87" s="43">
        <v>9.66</v>
      </c>
      <c r="H87" s="43">
        <v>12.412000000000001</v>
      </c>
      <c r="I87" s="43">
        <v>9.4499999999999993</v>
      </c>
      <c r="J87" s="43">
        <v>182</v>
      </c>
      <c r="K87" s="44">
        <v>268</v>
      </c>
      <c r="L87" s="43"/>
    </row>
    <row r="88" spans="1:12" ht="15">
      <c r="A88" s="23"/>
      <c r="B88" s="15"/>
      <c r="C88" s="11"/>
      <c r="D88" s="51" t="s">
        <v>32</v>
      </c>
      <c r="E88" s="42" t="s">
        <v>76</v>
      </c>
      <c r="F88" s="43">
        <v>20</v>
      </c>
      <c r="G88" s="43">
        <v>1</v>
      </c>
      <c r="H88" s="43">
        <v>0.2</v>
      </c>
      <c r="I88" s="43">
        <v>9</v>
      </c>
      <c r="J88" s="43">
        <v>44</v>
      </c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340</v>
      </c>
      <c r="G89" s="19">
        <f t="shared" ref="G89" si="41">SUM(G82:G88)</f>
        <v>18.954000000000001</v>
      </c>
      <c r="H89" s="19">
        <f t="shared" ref="H89" si="42">SUM(H82:H88)</f>
        <v>19.756</v>
      </c>
      <c r="I89" s="19">
        <f t="shared" ref="I89" si="43">SUM(I82:I88)</f>
        <v>80.989999999999995</v>
      </c>
      <c r="J89" s="19">
        <f t="shared" ref="J89:L89" si="44">SUM(J82:J88)</f>
        <v>602</v>
      </c>
      <c r="K89" s="25"/>
      <c r="L89" s="19">
        <f t="shared" si="44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340</v>
      </c>
      <c r="G100" s="32">
        <f>G89+G99</f>
        <v>18.954000000000001</v>
      </c>
      <c r="H100" s="32">
        <f>H89+H99</f>
        <v>19.756</v>
      </c>
      <c r="I100" s="32">
        <f>I89+I99</f>
        <v>80.989999999999995</v>
      </c>
      <c r="J100" s="32">
        <f>J89+J99</f>
        <v>602</v>
      </c>
      <c r="K100" s="32"/>
      <c r="L100" s="32">
        <f>L89+L99</f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45</v>
      </c>
      <c r="F101" s="40">
        <v>55.5</v>
      </c>
      <c r="G101" s="40">
        <v>8.33</v>
      </c>
      <c r="H101" s="40">
        <v>7.7430000000000003</v>
      </c>
      <c r="I101" s="40">
        <v>3.194</v>
      </c>
      <c r="J101" s="40">
        <v>175</v>
      </c>
      <c r="K101" s="41">
        <v>280</v>
      </c>
      <c r="L101" s="40"/>
    </row>
    <row r="102" spans="1:12" ht="15">
      <c r="A102" s="23"/>
      <c r="B102" s="15"/>
      <c r="C102" s="11"/>
      <c r="D102" s="6" t="s">
        <v>43</v>
      </c>
      <c r="E102" s="42" t="s">
        <v>44</v>
      </c>
      <c r="F102" s="43">
        <v>60</v>
      </c>
      <c r="G102" s="43">
        <v>0.78</v>
      </c>
      <c r="H102" s="43">
        <v>1.94</v>
      </c>
      <c r="I102" s="43">
        <v>3.87</v>
      </c>
      <c r="J102" s="43">
        <v>36</v>
      </c>
      <c r="K102" s="44">
        <v>45</v>
      </c>
      <c r="L102" s="43"/>
    </row>
    <row r="103" spans="1:12" ht="15">
      <c r="A103" s="23"/>
      <c r="B103" s="15"/>
      <c r="C103" s="11"/>
      <c r="D103" s="7" t="s">
        <v>22</v>
      </c>
      <c r="E103" s="42" t="s">
        <v>46</v>
      </c>
      <c r="F103" s="43" t="s">
        <v>47</v>
      </c>
      <c r="G103" s="43">
        <v>0.53</v>
      </c>
      <c r="H103" s="43">
        <v>0</v>
      </c>
      <c r="I103" s="43">
        <v>9.4700000000000006</v>
      </c>
      <c r="J103" s="43">
        <v>40</v>
      </c>
      <c r="K103" s="44">
        <v>376</v>
      </c>
      <c r="L103" s="43"/>
    </row>
    <row r="104" spans="1:12" ht="15">
      <c r="A104" s="23"/>
      <c r="B104" s="15"/>
      <c r="C104" s="11"/>
      <c r="D104" s="7" t="s">
        <v>23</v>
      </c>
      <c r="E104" s="42" t="s">
        <v>50</v>
      </c>
      <c r="F104" s="43">
        <v>30</v>
      </c>
      <c r="G104" s="43">
        <v>2.2799999999999998</v>
      </c>
      <c r="H104" s="43">
        <v>0.24</v>
      </c>
      <c r="I104" s="43">
        <v>14.76</v>
      </c>
      <c r="J104" s="43">
        <v>71</v>
      </c>
      <c r="K104" s="44"/>
      <c r="L104" s="43"/>
    </row>
    <row r="105" spans="1:12" ht="15">
      <c r="A105" s="23"/>
      <c r="B105" s="15"/>
      <c r="C105" s="11"/>
      <c r="D105" s="7" t="s">
        <v>24</v>
      </c>
      <c r="E105" s="42" t="s">
        <v>42</v>
      </c>
      <c r="F105" s="43">
        <v>100</v>
      </c>
      <c r="G105" s="43">
        <v>0.4</v>
      </c>
      <c r="H105" s="43">
        <v>0.4</v>
      </c>
      <c r="I105" s="43">
        <v>7.35</v>
      </c>
      <c r="J105" s="43">
        <v>47</v>
      </c>
      <c r="K105" s="44">
        <v>338</v>
      </c>
      <c r="L105" s="43"/>
    </row>
    <row r="106" spans="1:12" ht="15">
      <c r="A106" s="23"/>
      <c r="B106" s="15"/>
      <c r="C106" s="11"/>
      <c r="D106" s="6" t="s">
        <v>21</v>
      </c>
      <c r="E106" s="42" t="s">
        <v>48</v>
      </c>
      <c r="F106" s="43" t="s">
        <v>49</v>
      </c>
      <c r="G106" s="43">
        <v>6.6820000000000004</v>
      </c>
      <c r="H106" s="43">
        <v>9.0239999999999991</v>
      </c>
      <c r="I106" s="43">
        <v>34</v>
      </c>
      <c r="J106" s="43">
        <v>170</v>
      </c>
      <c r="K106" s="44">
        <v>171</v>
      </c>
      <c r="L106" s="43"/>
    </row>
    <row r="107" spans="1:12" ht="15">
      <c r="A107" s="23"/>
      <c r="B107" s="15"/>
      <c r="C107" s="11"/>
      <c r="D107" s="6" t="s">
        <v>32</v>
      </c>
      <c r="E107" s="42" t="s">
        <v>75</v>
      </c>
      <c r="F107" s="43">
        <v>20</v>
      </c>
      <c r="G107" s="43">
        <v>1</v>
      </c>
      <c r="H107" s="43">
        <v>0.2</v>
      </c>
      <c r="I107" s="43">
        <v>9</v>
      </c>
      <c r="J107" s="43">
        <v>44</v>
      </c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265.5</v>
      </c>
      <c r="G108" s="19">
        <f t="shared" ref="G108:J108" si="45">SUM(G101:G107)</f>
        <v>20.001999999999999</v>
      </c>
      <c r="H108" s="19">
        <f t="shared" si="45"/>
        <v>19.547000000000001</v>
      </c>
      <c r="I108" s="19">
        <f t="shared" si="45"/>
        <v>81.644000000000005</v>
      </c>
      <c r="J108" s="19">
        <f t="shared" si="45"/>
        <v>583</v>
      </c>
      <c r="K108" s="25"/>
      <c r="L108" s="19">
        <f t="shared" ref="L108" si="46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47">SUM(G109:G117)</f>
        <v>0</v>
      </c>
      <c r="H118" s="19">
        <f t="shared" si="47"/>
        <v>0</v>
      </c>
      <c r="I118" s="19">
        <f t="shared" si="47"/>
        <v>0</v>
      </c>
      <c r="J118" s="19">
        <f t="shared" si="47"/>
        <v>0</v>
      </c>
      <c r="K118" s="25"/>
      <c r="L118" s="19">
        <f t="shared" ref="L118" si="48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265.5</v>
      </c>
      <c r="G119" s="32">
        <f t="shared" ref="G119" si="49">G108+G118</f>
        <v>20.001999999999999</v>
      </c>
      <c r="H119" s="32">
        <f t="shared" ref="H119" si="50">H108+H118</f>
        <v>19.547000000000001</v>
      </c>
      <c r="I119" s="32">
        <f t="shared" ref="I119" si="51">I108+I118</f>
        <v>81.644000000000005</v>
      </c>
      <c r="J119" s="32">
        <f t="shared" ref="J119:L119" si="52">J108+J118</f>
        <v>583</v>
      </c>
      <c r="K119" s="32"/>
      <c r="L119" s="32">
        <f t="shared" si="52"/>
        <v>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69</v>
      </c>
      <c r="F120" s="40" t="s">
        <v>57</v>
      </c>
      <c r="G120" s="40">
        <v>14.51</v>
      </c>
      <c r="H120" s="40">
        <v>14.71</v>
      </c>
      <c r="I120" s="40">
        <v>28.34</v>
      </c>
      <c r="J120" s="40">
        <v>364</v>
      </c>
      <c r="K120" s="41">
        <v>291</v>
      </c>
      <c r="L120" s="40"/>
    </row>
    <row r="121" spans="1:12" ht="15">
      <c r="A121" s="14"/>
      <c r="B121" s="15"/>
      <c r="C121" s="11"/>
      <c r="D121" s="6" t="s">
        <v>43</v>
      </c>
      <c r="E121" s="42" t="s">
        <v>59</v>
      </c>
      <c r="F121" s="43">
        <v>60</v>
      </c>
      <c r="G121" s="43">
        <v>0.85499999999999998</v>
      </c>
      <c r="H121" s="43">
        <v>3.653</v>
      </c>
      <c r="I121" s="43">
        <v>11.58</v>
      </c>
      <c r="J121" s="43">
        <v>56</v>
      </c>
      <c r="K121" s="44">
        <v>52</v>
      </c>
      <c r="L121" s="43"/>
    </row>
    <row r="122" spans="1:12" ht="15">
      <c r="A122" s="14"/>
      <c r="B122" s="15"/>
      <c r="C122" s="11"/>
      <c r="D122" s="7" t="s">
        <v>22</v>
      </c>
      <c r="E122" s="42" t="s">
        <v>70</v>
      </c>
      <c r="F122" s="43" t="s">
        <v>62</v>
      </c>
      <c r="G122" s="43">
        <v>8.4000000000000005E-2</v>
      </c>
      <c r="H122" s="43">
        <v>1.2E-2</v>
      </c>
      <c r="I122" s="43">
        <v>15.185</v>
      </c>
      <c r="J122" s="43">
        <v>62</v>
      </c>
      <c r="K122" s="44">
        <v>377</v>
      </c>
      <c r="L122" s="43"/>
    </row>
    <row r="123" spans="1:12" ht="15">
      <c r="A123" s="14"/>
      <c r="B123" s="15"/>
      <c r="C123" s="11"/>
      <c r="D123" s="7" t="s">
        <v>23</v>
      </c>
      <c r="E123" s="42" t="s">
        <v>50</v>
      </c>
      <c r="F123" s="43">
        <v>30</v>
      </c>
      <c r="G123" s="43">
        <v>2.2799999999999998</v>
      </c>
      <c r="H123" s="43">
        <v>0.24</v>
      </c>
      <c r="I123" s="43">
        <v>14.76</v>
      </c>
      <c r="J123" s="43">
        <v>71</v>
      </c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 t="s">
        <v>32</v>
      </c>
      <c r="E125" s="42" t="s">
        <v>75</v>
      </c>
      <c r="F125" s="43">
        <v>20</v>
      </c>
      <c r="G125" s="43">
        <v>1</v>
      </c>
      <c r="H125" s="43">
        <v>0.2</v>
      </c>
      <c r="I125" s="43">
        <v>9</v>
      </c>
      <c r="J125" s="43">
        <v>44</v>
      </c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110</v>
      </c>
      <c r="G127" s="19">
        <f t="shared" ref="G127:J127" si="53">SUM(G120:G126)</f>
        <v>18.728999999999999</v>
      </c>
      <c r="H127" s="19">
        <f t="shared" si="53"/>
        <v>18.814999999999998</v>
      </c>
      <c r="I127" s="19">
        <f t="shared" si="53"/>
        <v>78.865000000000009</v>
      </c>
      <c r="J127" s="19">
        <f t="shared" si="53"/>
        <v>597</v>
      </c>
      <c r="K127" s="25"/>
      <c r="L127" s="19">
        <f t="shared" ref="L127" si="54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55">SUM(G128:G136)</f>
        <v>0</v>
      </c>
      <c r="H137" s="19">
        <f t="shared" si="55"/>
        <v>0</v>
      </c>
      <c r="I137" s="19">
        <f t="shared" si="55"/>
        <v>0</v>
      </c>
      <c r="J137" s="19">
        <f t="shared" si="55"/>
        <v>0</v>
      </c>
      <c r="K137" s="25"/>
      <c r="L137" s="19">
        <f t="shared" ref="L137" si="56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110</v>
      </c>
      <c r="G138" s="32">
        <f t="shared" ref="G138" si="57">G127+G137</f>
        <v>18.728999999999999</v>
      </c>
      <c r="H138" s="32">
        <f t="shared" ref="H138" si="58">H127+H137</f>
        <v>18.814999999999998</v>
      </c>
      <c r="I138" s="32">
        <f t="shared" ref="I138" si="59">I127+I137</f>
        <v>78.865000000000009</v>
      </c>
      <c r="J138" s="32">
        <f t="shared" ref="J138:L138" si="60">J127+J137</f>
        <v>597</v>
      </c>
      <c r="K138" s="32"/>
      <c r="L138" s="32">
        <f t="shared" si="60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72</v>
      </c>
      <c r="F139" s="40">
        <v>150</v>
      </c>
      <c r="G139" s="40">
        <v>3.09</v>
      </c>
      <c r="H139" s="40">
        <v>8.282</v>
      </c>
      <c r="I139" s="40">
        <v>22</v>
      </c>
      <c r="J139" s="40">
        <v>172</v>
      </c>
      <c r="K139" s="41">
        <v>312</v>
      </c>
      <c r="L139" s="40"/>
    </row>
    <row r="140" spans="1:12" ht="15">
      <c r="A140" s="23"/>
      <c r="B140" s="15"/>
      <c r="C140" s="11"/>
      <c r="D140" s="6" t="s">
        <v>43</v>
      </c>
      <c r="E140" s="42" t="s">
        <v>71</v>
      </c>
      <c r="F140" s="43">
        <v>60</v>
      </c>
      <c r="G140" s="43">
        <v>0.9</v>
      </c>
      <c r="H140" s="43">
        <v>2.7</v>
      </c>
      <c r="I140" s="43">
        <v>6.5</v>
      </c>
      <c r="J140" s="43">
        <v>56</v>
      </c>
      <c r="K140" s="44">
        <v>21</v>
      </c>
      <c r="L140" s="43"/>
    </row>
    <row r="141" spans="1:12" ht="15">
      <c r="A141" s="23"/>
      <c r="B141" s="15"/>
      <c r="C141" s="11"/>
      <c r="D141" s="7" t="s">
        <v>22</v>
      </c>
      <c r="E141" s="42" t="s">
        <v>73</v>
      </c>
      <c r="F141" s="43">
        <v>200</v>
      </c>
      <c r="G141" s="43">
        <v>3.6</v>
      </c>
      <c r="H141" s="43">
        <v>2.67</v>
      </c>
      <c r="I141" s="43">
        <v>29.2</v>
      </c>
      <c r="J141" s="43">
        <v>155</v>
      </c>
      <c r="K141" s="44">
        <v>379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50</v>
      </c>
      <c r="F142" s="43">
        <v>30</v>
      </c>
      <c r="G142" s="43">
        <v>2.2799999999999998</v>
      </c>
      <c r="H142" s="43">
        <v>0.24</v>
      </c>
      <c r="I142" s="43">
        <v>14.76</v>
      </c>
      <c r="J142" s="43">
        <v>71</v>
      </c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 t="s">
        <v>21</v>
      </c>
      <c r="E144" s="42" t="s">
        <v>74</v>
      </c>
      <c r="F144" s="43">
        <v>90</v>
      </c>
      <c r="G144" s="43">
        <v>7.25</v>
      </c>
      <c r="H144" s="43">
        <v>4.7699999999999996</v>
      </c>
      <c r="I144" s="43">
        <v>8.42</v>
      </c>
      <c r="J144" s="43">
        <v>131</v>
      </c>
      <c r="K144" s="44">
        <v>234</v>
      </c>
      <c r="L144" s="43"/>
    </row>
    <row r="145" spans="1:12" ht="15">
      <c r="A145" s="23"/>
      <c r="B145" s="15"/>
      <c r="C145" s="11"/>
      <c r="D145" s="6" t="s">
        <v>32</v>
      </c>
      <c r="E145" s="42" t="s">
        <v>75</v>
      </c>
      <c r="F145" s="43">
        <v>20</v>
      </c>
      <c r="G145" s="43">
        <v>1</v>
      </c>
      <c r="H145" s="43">
        <v>0.2</v>
      </c>
      <c r="I145" s="43">
        <v>9</v>
      </c>
      <c r="J145" s="43">
        <v>44</v>
      </c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61">SUM(G139:G145)</f>
        <v>18.119999999999997</v>
      </c>
      <c r="H146" s="19">
        <f t="shared" si="61"/>
        <v>18.861999999999998</v>
      </c>
      <c r="I146" s="19">
        <f t="shared" si="61"/>
        <v>89.88000000000001</v>
      </c>
      <c r="J146" s="19">
        <f t="shared" si="61"/>
        <v>629</v>
      </c>
      <c r="K146" s="25"/>
      <c r="L146" s="19">
        <f t="shared" ref="L146" si="62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3">SUM(G147:G155)</f>
        <v>0</v>
      </c>
      <c r="H156" s="19">
        <f t="shared" si="63"/>
        <v>0</v>
      </c>
      <c r="I156" s="19">
        <f t="shared" si="63"/>
        <v>0</v>
      </c>
      <c r="J156" s="19">
        <f t="shared" si="63"/>
        <v>0</v>
      </c>
      <c r="K156" s="25"/>
      <c r="L156" s="19">
        <f t="shared" ref="L156" si="64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550</v>
      </c>
      <c r="G157" s="32">
        <f t="shared" ref="G157" si="65">G146+G156</f>
        <v>18.119999999999997</v>
      </c>
      <c r="H157" s="32">
        <f t="shared" ref="H157" si="66">H146+H156</f>
        <v>18.861999999999998</v>
      </c>
      <c r="I157" s="32">
        <f t="shared" ref="I157" si="67">I146+I156</f>
        <v>89.88000000000001</v>
      </c>
      <c r="J157" s="32">
        <f t="shared" ref="J157:L157" si="68">J146+J156</f>
        <v>629</v>
      </c>
      <c r="K157" s="32"/>
      <c r="L157" s="32">
        <f t="shared" si="68"/>
        <v>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81</v>
      </c>
      <c r="F158" s="40" t="s">
        <v>64</v>
      </c>
      <c r="G158" s="40">
        <v>8.9</v>
      </c>
      <c r="H158" s="40">
        <v>4.4000000000000004</v>
      </c>
      <c r="I158" s="40">
        <v>4.7</v>
      </c>
      <c r="J158" s="40">
        <v>94</v>
      </c>
      <c r="K158" s="41">
        <v>80</v>
      </c>
      <c r="L158" s="40"/>
    </row>
    <row r="159" spans="1:12" ht="15">
      <c r="A159" s="23"/>
      <c r="B159" s="15"/>
      <c r="C159" s="11"/>
      <c r="D159" s="6" t="s">
        <v>43</v>
      </c>
      <c r="E159" s="42" t="s">
        <v>52</v>
      </c>
      <c r="F159" s="43">
        <v>60</v>
      </c>
      <c r="G159" s="43">
        <v>0.51600000000000001</v>
      </c>
      <c r="H159" s="43">
        <v>2.1320000000000001</v>
      </c>
      <c r="I159" s="43">
        <v>4.45</v>
      </c>
      <c r="J159" s="43">
        <v>50</v>
      </c>
      <c r="K159" s="44">
        <v>62</v>
      </c>
      <c r="L159" s="43"/>
    </row>
    <row r="160" spans="1:12" ht="15">
      <c r="A160" s="23"/>
      <c r="B160" s="15"/>
      <c r="C160" s="11"/>
      <c r="D160" s="7" t="s">
        <v>22</v>
      </c>
      <c r="E160" s="42" t="s">
        <v>58</v>
      </c>
      <c r="F160" s="43">
        <v>200</v>
      </c>
      <c r="G160" s="43">
        <v>3.78</v>
      </c>
      <c r="H160" s="43">
        <v>0.67</v>
      </c>
      <c r="I160" s="43">
        <v>26</v>
      </c>
      <c r="J160" s="43">
        <v>125</v>
      </c>
      <c r="K160" s="44">
        <v>382</v>
      </c>
      <c r="L160" s="43"/>
    </row>
    <row r="161" spans="1:12" ht="15">
      <c r="A161" s="23"/>
      <c r="B161" s="15"/>
      <c r="C161" s="11"/>
      <c r="D161" s="7" t="s">
        <v>23</v>
      </c>
      <c r="E161" s="42" t="s">
        <v>50</v>
      </c>
      <c r="F161" s="43">
        <v>30</v>
      </c>
      <c r="G161" s="43">
        <v>2.2799999999999998</v>
      </c>
      <c r="H161" s="43">
        <v>0.24</v>
      </c>
      <c r="I161" s="43">
        <v>14.76</v>
      </c>
      <c r="J161" s="43">
        <v>71</v>
      </c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 t="s">
        <v>21</v>
      </c>
      <c r="E163" s="42" t="s">
        <v>60</v>
      </c>
      <c r="F163" s="43" t="s">
        <v>49</v>
      </c>
      <c r="G163" s="43">
        <v>5.0999999999999996</v>
      </c>
      <c r="H163" s="43">
        <v>4.68</v>
      </c>
      <c r="I163" s="43">
        <v>28.5</v>
      </c>
      <c r="J163" s="43">
        <v>187</v>
      </c>
      <c r="K163" s="44">
        <v>203</v>
      </c>
      <c r="L163" s="43"/>
    </row>
    <row r="164" spans="1:12" ht="15">
      <c r="A164" s="23"/>
      <c r="B164" s="15"/>
      <c r="C164" s="11"/>
      <c r="D164" s="6" t="s">
        <v>32</v>
      </c>
      <c r="E164" s="42" t="s">
        <v>75</v>
      </c>
      <c r="F164" s="43">
        <v>20</v>
      </c>
      <c r="G164" s="43">
        <v>1</v>
      </c>
      <c r="H164" s="43">
        <v>0.2</v>
      </c>
      <c r="I164" s="43">
        <v>9</v>
      </c>
      <c r="J164" s="43">
        <v>44</v>
      </c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310</v>
      </c>
      <c r="G165" s="19">
        <f t="shared" ref="G165:J165" si="69">SUM(G158:G164)</f>
        <v>21.576000000000001</v>
      </c>
      <c r="H165" s="19">
        <f t="shared" si="69"/>
        <v>12.321999999999999</v>
      </c>
      <c r="I165" s="19">
        <f t="shared" si="69"/>
        <v>87.41</v>
      </c>
      <c r="J165" s="19">
        <f t="shared" si="69"/>
        <v>571</v>
      </c>
      <c r="K165" s="25"/>
      <c r="L165" s="19">
        <f t="shared" ref="L165" si="70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1">SUM(G166:G174)</f>
        <v>0</v>
      </c>
      <c r="H175" s="19">
        <f t="shared" si="71"/>
        <v>0</v>
      </c>
      <c r="I175" s="19">
        <f t="shared" si="71"/>
        <v>0</v>
      </c>
      <c r="J175" s="19">
        <f t="shared" si="71"/>
        <v>0</v>
      </c>
      <c r="K175" s="25"/>
      <c r="L175" s="19">
        <f t="shared" ref="L175" si="72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310</v>
      </c>
      <c r="G176" s="32">
        <f t="shared" ref="G176" si="73">G165+G175</f>
        <v>21.576000000000001</v>
      </c>
      <c r="H176" s="32">
        <f t="shared" ref="H176" si="74">H165+H175</f>
        <v>12.321999999999999</v>
      </c>
      <c r="I176" s="32">
        <f t="shared" ref="I176" si="75">I165+I175</f>
        <v>87.41</v>
      </c>
      <c r="J176" s="32">
        <f t="shared" ref="J176:L176" si="76">J165+J175</f>
        <v>571</v>
      </c>
      <c r="K176" s="32"/>
      <c r="L176" s="32">
        <f t="shared" si="76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77</v>
      </c>
      <c r="F177" s="40" t="s">
        <v>78</v>
      </c>
      <c r="G177" s="40">
        <v>5.7</v>
      </c>
      <c r="H177" s="40">
        <v>7.8</v>
      </c>
      <c r="I177" s="40">
        <v>30.1</v>
      </c>
      <c r="J177" s="40">
        <v>216</v>
      </c>
      <c r="K177" s="41">
        <v>210</v>
      </c>
      <c r="L177" s="40"/>
    </row>
    <row r="178" spans="1:12" ht="15">
      <c r="A178" s="23"/>
      <c r="B178" s="15"/>
      <c r="C178" s="11"/>
      <c r="D178" s="6" t="s">
        <v>26</v>
      </c>
      <c r="E178" s="42" t="s">
        <v>79</v>
      </c>
      <c r="F178" s="43">
        <v>30</v>
      </c>
      <c r="G178" s="43">
        <v>7.9</v>
      </c>
      <c r="H178" s="43">
        <v>8</v>
      </c>
      <c r="I178" s="43">
        <v>0</v>
      </c>
      <c r="J178" s="43">
        <v>105</v>
      </c>
      <c r="K178" s="44">
        <v>1.4</v>
      </c>
      <c r="L178" s="43"/>
    </row>
    <row r="179" spans="1:12" ht="15">
      <c r="A179" s="23"/>
      <c r="B179" s="15"/>
      <c r="C179" s="11"/>
      <c r="D179" s="7" t="s">
        <v>22</v>
      </c>
      <c r="E179" s="42" t="s">
        <v>53</v>
      </c>
      <c r="F179" s="43" t="s">
        <v>54</v>
      </c>
      <c r="G179" s="43">
        <v>1.52</v>
      </c>
      <c r="H179" s="43">
        <v>1.35</v>
      </c>
      <c r="I179" s="43">
        <v>15.9</v>
      </c>
      <c r="J179" s="43">
        <v>81</v>
      </c>
      <c r="K179" s="44">
        <v>378</v>
      </c>
      <c r="L179" s="43"/>
    </row>
    <row r="180" spans="1:12" ht="15">
      <c r="A180" s="23"/>
      <c r="B180" s="15"/>
      <c r="C180" s="11"/>
      <c r="D180" s="7" t="s">
        <v>23</v>
      </c>
      <c r="E180" s="42" t="s">
        <v>50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71</v>
      </c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 t="s">
        <v>32</v>
      </c>
      <c r="E182" s="42" t="s">
        <v>75</v>
      </c>
      <c r="F182" s="43">
        <v>20</v>
      </c>
      <c r="G182" s="43">
        <v>1</v>
      </c>
      <c r="H182" s="43">
        <v>0.2</v>
      </c>
      <c r="I182" s="43">
        <v>9</v>
      </c>
      <c r="J182" s="43">
        <v>44</v>
      </c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80</v>
      </c>
      <c r="G184" s="19">
        <f t="shared" ref="G184:J184" si="77">SUM(G177:G183)</f>
        <v>18.400000000000002</v>
      </c>
      <c r="H184" s="19">
        <f t="shared" si="77"/>
        <v>17.59</v>
      </c>
      <c r="I184" s="19">
        <f t="shared" si="77"/>
        <v>69.759999999999991</v>
      </c>
      <c r="J184" s="19">
        <f t="shared" si="77"/>
        <v>517</v>
      </c>
      <c r="K184" s="25"/>
      <c r="L184" s="19">
        <f t="shared" ref="L184" si="78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79">SUM(G185:G193)</f>
        <v>0</v>
      </c>
      <c r="H194" s="19">
        <f t="shared" si="79"/>
        <v>0</v>
      </c>
      <c r="I194" s="19">
        <f t="shared" si="79"/>
        <v>0</v>
      </c>
      <c r="J194" s="19">
        <f t="shared" si="79"/>
        <v>0</v>
      </c>
      <c r="K194" s="25"/>
      <c r="L194" s="19">
        <f t="shared" ref="L194" si="80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80</v>
      </c>
      <c r="G195" s="32">
        <f t="shared" ref="G195" si="81">G184+G194</f>
        <v>18.400000000000002</v>
      </c>
      <c r="H195" s="32">
        <f t="shared" ref="H195" si="82">H184+H194</f>
        <v>17.59</v>
      </c>
      <c r="I195" s="32">
        <f t="shared" ref="I195" si="83">I184+I194</f>
        <v>69.759999999999991</v>
      </c>
      <c r="J195" s="32">
        <f t="shared" ref="J195:L195" si="84">J184+J194</f>
        <v>517</v>
      </c>
      <c r="K195" s="32"/>
      <c r="L195" s="32">
        <f t="shared" si="84"/>
        <v>0</v>
      </c>
    </row>
    <row r="196" spans="1:12" ht="13.5" thickBot="1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268.55</v>
      </c>
      <c r="G196" s="34">
        <f>(G24+G43+G62+G81+G100+G119+G138+G157+G176+G195)/(IF(G24=0,0,1)+IF(G43=0,0,1)+IF(G62=0,0,1)+IF(G81=0,0,1)+IF(G100=0,0,1)+IF(G119=0,0,1)+IF(G138=0,0,1)+IF(G157=0,0,1)+IF(G176=0,0,1)+IF(G195=0,0,1))</f>
        <v>18.910800000000002</v>
      </c>
      <c r="H196" s="34">
        <f>(H24+H43+H62+H81+H100+H119+H138+H157+H176+H195)/(IF(H24=0,0,1)+IF(H43=0,0,1)+IF(H62=0,0,1)+IF(H81=0,0,1)+IF(H100=0,0,1)+IF(H119=0,0,1)+IF(H138=0,0,1)+IF(H157=0,0,1)+IF(H176=0,0,1)+IF(H195=0,0,1))</f>
        <v>18.8003</v>
      </c>
      <c r="I196" s="34">
        <f>(I24+I43+I62+I81+I100+I119+I138+I157+I176+I195)/(IF(I24=0,0,1)+IF(I43=0,0,1)+IF(I62=0,0,1)+IF(I81=0,0,1)+IF(I100=0,0,1)+IF(I119=0,0,1)+IF(I138=0,0,1)+IF(I157=0,0,1)+IF(I176=0,0,1)+IF(I195=0,0,1))</f>
        <v>80.933799999999991</v>
      </c>
      <c r="J196" s="34">
        <f>(J24+J43+J62+J81+J100+J119+J138+J157+J176+J195)/(IF(J24=0,0,1)+IF(J43=0,0,1)+IF(J62=0,0,1)+IF(J81=0,0,1)+IF(J100=0,0,1)+IF(J119=0,0,1)+IF(J138=0,0,1)+IF(J157=0,0,1)+IF(J176=0,0,1)+IF(J195=0,0,1))</f>
        <v>579.18999999999994</v>
      </c>
      <c r="K196" s="34"/>
      <c r="L196" s="34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2022-05-16T14:23:56Z</dcterms:created>
  <dcterms:modified xsi:type="dcterms:W3CDTF">2023-11-01T06:25:35Z</dcterms:modified>
</cp:coreProperties>
</file>