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5-2026\меню\"/>
    </mc:Choice>
  </mc:AlternateContent>
  <bookViews>
    <workbookView xWindow="0" yWindow="0" windowWidth="17640" windowHeight="48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51" i="1" l="1"/>
  <c r="I51" i="1"/>
  <c r="G32" i="1" l="1"/>
  <c r="I32" i="1"/>
  <c r="J32" i="1"/>
  <c r="H13" i="1"/>
  <c r="I13" i="1"/>
  <c r="J13" i="1"/>
  <c r="K13" i="1"/>
  <c r="L13" i="1"/>
  <c r="B89" i="1" l="1"/>
  <c r="B193" i="1"/>
  <c r="A193" i="1"/>
  <c r="L192" i="1"/>
  <c r="J192" i="1"/>
  <c r="I192" i="1"/>
  <c r="H192" i="1"/>
  <c r="G192" i="1"/>
  <c r="F192" i="1"/>
  <c r="B183" i="1"/>
  <c r="A183" i="1"/>
  <c r="L182" i="1"/>
  <c r="J182" i="1"/>
  <c r="J193" i="1" s="1"/>
  <c r="I182" i="1"/>
  <c r="I193" i="1" s="1"/>
  <c r="H182" i="1"/>
  <c r="H193" i="1" s="1"/>
  <c r="G182" i="1"/>
  <c r="G193" i="1" s="1"/>
  <c r="F193" i="1"/>
  <c r="B174" i="1"/>
  <c r="A174" i="1"/>
  <c r="L173" i="1"/>
  <c r="J173" i="1"/>
  <c r="I173" i="1"/>
  <c r="H173" i="1"/>
  <c r="G173" i="1"/>
  <c r="F173" i="1"/>
  <c r="B164" i="1"/>
  <c r="A164" i="1"/>
  <c r="L163" i="1"/>
  <c r="J163" i="1"/>
  <c r="J174" i="1" s="1"/>
  <c r="I163" i="1"/>
  <c r="I174" i="1" s="1"/>
  <c r="H163" i="1"/>
  <c r="H174" i="1" s="1"/>
  <c r="G163" i="1"/>
  <c r="G174" i="1" s="1"/>
  <c r="F174" i="1"/>
  <c r="B155" i="1"/>
  <c r="A155" i="1"/>
  <c r="L154" i="1"/>
  <c r="J154" i="1"/>
  <c r="I154" i="1"/>
  <c r="H154" i="1"/>
  <c r="G154" i="1"/>
  <c r="F154" i="1"/>
  <c r="B145" i="1"/>
  <c r="A145" i="1"/>
  <c r="L144" i="1"/>
  <c r="J144" i="1"/>
  <c r="J155" i="1" s="1"/>
  <c r="I144" i="1"/>
  <c r="I155" i="1" s="1"/>
  <c r="H144" i="1"/>
  <c r="G144" i="1"/>
  <c r="G155" i="1" s="1"/>
  <c r="F155" i="1"/>
  <c r="B136" i="1"/>
  <c r="A136" i="1"/>
  <c r="L135" i="1"/>
  <c r="J135" i="1"/>
  <c r="I135" i="1"/>
  <c r="H135" i="1"/>
  <c r="G135" i="1"/>
  <c r="F135" i="1"/>
  <c r="B126" i="1"/>
  <c r="A126" i="1"/>
  <c r="L125" i="1"/>
  <c r="L136" i="1" s="1"/>
  <c r="J125" i="1"/>
  <c r="J136" i="1" s="1"/>
  <c r="I125" i="1"/>
  <c r="I136" i="1" s="1"/>
  <c r="H125" i="1"/>
  <c r="H136" i="1" s="1"/>
  <c r="G125" i="1"/>
  <c r="G136" i="1" s="1"/>
  <c r="F136" i="1"/>
  <c r="B117" i="1"/>
  <c r="A117" i="1"/>
  <c r="L116" i="1"/>
  <c r="J116" i="1"/>
  <c r="I116" i="1"/>
  <c r="H116" i="1"/>
  <c r="G116" i="1"/>
  <c r="F116" i="1"/>
  <c r="B107" i="1"/>
  <c r="A107" i="1"/>
  <c r="L106" i="1"/>
  <c r="L117" i="1" s="1"/>
  <c r="J106" i="1"/>
  <c r="J117" i="1" s="1"/>
  <c r="I106" i="1"/>
  <c r="I117" i="1" s="1"/>
  <c r="H106" i="1"/>
  <c r="H117" i="1" s="1"/>
  <c r="G106" i="1"/>
  <c r="G117" i="1" s="1"/>
  <c r="F117" i="1"/>
  <c r="B99" i="1"/>
  <c r="A99" i="1"/>
  <c r="L98" i="1"/>
  <c r="J98" i="1"/>
  <c r="I98" i="1"/>
  <c r="H98" i="1"/>
  <c r="G98" i="1"/>
  <c r="F98" i="1"/>
  <c r="A89" i="1"/>
  <c r="L88" i="1"/>
  <c r="J88" i="1"/>
  <c r="I88" i="1"/>
  <c r="H88" i="1"/>
  <c r="G88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81" i="1"/>
  <c r="B62" i="1"/>
  <c r="A62" i="1"/>
  <c r="L61" i="1"/>
  <c r="J61" i="1"/>
  <c r="I61" i="1"/>
  <c r="H61" i="1"/>
  <c r="G61" i="1"/>
  <c r="F61" i="1"/>
  <c r="B52" i="1"/>
  <c r="A52" i="1"/>
  <c r="L51" i="1"/>
  <c r="J51" i="1"/>
  <c r="H51" i="1"/>
  <c r="H62" i="1" s="1"/>
  <c r="G62" i="1"/>
  <c r="F62" i="1"/>
  <c r="B43" i="1"/>
  <c r="A43" i="1"/>
  <c r="L42" i="1"/>
  <c r="J42" i="1"/>
  <c r="I42" i="1"/>
  <c r="H42" i="1"/>
  <c r="G42" i="1"/>
  <c r="F42" i="1"/>
  <c r="F43" i="1" s="1"/>
  <c r="B33" i="1"/>
  <c r="A33" i="1"/>
  <c r="L32" i="1"/>
  <c r="L43" i="1" s="1"/>
  <c r="J43" i="1"/>
  <c r="I43" i="1"/>
  <c r="G43" i="1"/>
  <c r="B24" i="1"/>
  <c r="A24" i="1"/>
  <c r="L23" i="1"/>
  <c r="J23" i="1"/>
  <c r="I23" i="1"/>
  <c r="H23" i="1"/>
  <c r="G23" i="1"/>
  <c r="F23" i="1"/>
  <c r="B14" i="1"/>
  <c r="A14" i="1"/>
  <c r="L24" i="1"/>
  <c r="J24" i="1"/>
  <c r="I24" i="1"/>
  <c r="H24" i="1"/>
  <c r="G13" i="1"/>
  <c r="G24" i="1" s="1"/>
  <c r="F24" i="1"/>
  <c r="L174" i="1" l="1"/>
  <c r="I62" i="1"/>
  <c r="L155" i="1"/>
  <c r="L62" i="1"/>
  <c r="H155" i="1"/>
  <c r="H43" i="1"/>
  <c r="L193" i="1"/>
  <c r="F99" i="1"/>
  <c r="F194" i="1" s="1"/>
  <c r="H99" i="1"/>
  <c r="J99" i="1"/>
  <c r="G99" i="1"/>
  <c r="G194" i="1" s="1"/>
  <c r="I99" i="1"/>
  <c r="L99" i="1"/>
  <c r="J62" i="1"/>
  <c r="J194" i="1" s="1"/>
  <c r="I194" i="1" l="1"/>
  <c r="H194" i="1"/>
  <c r="L194" i="1"/>
</calcChain>
</file>

<file path=xl/sharedStrings.xml><?xml version="1.0" encoding="utf-8"?>
<sst xmlns="http://schemas.openxmlformats.org/spreadsheetml/2006/main" count="293" uniqueCount="119">
  <si>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</si>
  <si>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</si>
  <si>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</si>
  <si>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</si>
  <si>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</si>
  <si>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</si>
  <si>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</si>
  <si>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</si>
  <si>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</si>
  <si>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</si>
  <si>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</si>
  <si>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</si>
  <si>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</si>
  <si>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</si>
  <si>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</si>
  <si>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</si>
  <si>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</si>
  <si>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</si>
  <si>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</si>
  <si>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</si>
  <si>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</si>
  <si>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</si>
  <si>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</si>
  <si>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</si>
  <si>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</si>
  <si>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</si>
  <si>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</si>
  <si>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</si>
  <si>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</si>
  <si>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</si>
  <si>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</si>
  <si>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</si>
  <si>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</si>
  <si>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</si>
  <si>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</si>
  <si>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</si>
  <si>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</si>
  <si>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</si>
  <si>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</si>
  <si>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"Старокуваская СОШ"</t>
  </si>
  <si>
    <t>салат</t>
  </si>
  <si>
    <t>Чай с сахаром</t>
  </si>
  <si>
    <t>50/150</t>
  </si>
  <si>
    <t>50/50</t>
  </si>
  <si>
    <t>190/10</t>
  </si>
  <si>
    <t>185/10/5</t>
  </si>
  <si>
    <t>150/3</t>
  </si>
  <si>
    <t>Хлеб ржаной</t>
  </si>
  <si>
    <t>Хлеб пшеничный</t>
  </si>
  <si>
    <t>Яблоки</t>
  </si>
  <si>
    <t>доп.гарнир</t>
  </si>
  <si>
    <t>60/150/5</t>
  </si>
  <si>
    <t>ТТК</t>
  </si>
  <si>
    <t>Пюре картофельное с маслом сливочным</t>
  </si>
  <si>
    <t xml:space="preserve">хлеб </t>
  </si>
  <si>
    <t>Директор ООО "ФУДСС"</t>
  </si>
  <si>
    <t>Харламова Э.Р.</t>
  </si>
  <si>
    <t>Котлета из мяса птицы с макаронными изделиями отварными, с маслом сливочным</t>
  </si>
  <si>
    <t>Компот из сухофруктов (75С)</t>
  </si>
  <si>
    <t>75/150/5</t>
  </si>
  <si>
    <t>Сырники из творога с кашей молочной "Дружба" с маслом сливочным</t>
  </si>
  <si>
    <t>Кофейный напиток с молоком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</si>
  <si>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</si>
  <si>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</si>
  <si>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</si>
  <si>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</si>
  <si>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10</t>
  </si>
  <si>
    <t>Свекла отварная дольками</t>
  </si>
  <si>
    <t>Птица запеченная</t>
  </si>
  <si>
    <t xml:space="preserve">Напиток из свежих фруктов (75С) 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</si>
  <si>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</si>
  <si>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</si>
  <si>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</si>
  <si>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>Салат из отварной свеклы</t>
  </si>
  <si>
    <t>Рыба, тушенная в томате с овощами</t>
  </si>
  <si>
    <t>Компот из свежих яблок (75С)</t>
  </si>
  <si>
    <t>Плов из говядины с рисовой крупой</t>
  </si>
  <si>
    <t>Какао с молоком</t>
  </si>
  <si>
    <t>Овощи тушеные с мясом</t>
  </si>
  <si>
    <t>Апельсины</t>
  </si>
  <si>
    <t>545</t>
  </si>
  <si>
    <t>15,29</t>
  </si>
  <si>
    <t>Икра кабачковая</t>
  </si>
  <si>
    <t>0,11</t>
  </si>
  <si>
    <t>0,02</t>
  </si>
  <si>
    <t>34,33</t>
  </si>
  <si>
    <t>3,08</t>
  </si>
  <si>
    <t>6,25</t>
  </si>
  <si>
    <t>20,47</t>
  </si>
  <si>
    <t>0,66</t>
  </si>
  <si>
    <t>22,03</t>
  </si>
  <si>
    <t>гор. Напиток</t>
  </si>
  <si>
    <t>3,2</t>
  </si>
  <si>
    <t>2,7</t>
  </si>
  <si>
    <t>Салат из сквашеной капусты</t>
  </si>
  <si>
    <t>Жаркое по-домашнему с индейкой</t>
  </si>
  <si>
    <t>1,02</t>
  </si>
  <si>
    <t>3,00</t>
  </si>
  <si>
    <t>5,07</t>
  </si>
  <si>
    <t>15,33</t>
  </si>
  <si>
    <t>16,99</t>
  </si>
  <si>
    <t>31,77</t>
  </si>
  <si>
    <t>51,42</t>
  </si>
  <si>
    <t>335,20</t>
  </si>
  <si>
    <t>60</t>
  </si>
  <si>
    <t>1,98</t>
  </si>
  <si>
    <t>0,36</t>
  </si>
  <si>
    <t>11,88</t>
  </si>
  <si>
    <t>78,42</t>
  </si>
  <si>
    <t>59,40</t>
  </si>
  <si>
    <t>30</t>
  </si>
  <si>
    <t>Салат из зеленого горошка к/с</t>
  </si>
  <si>
    <t>1,09</t>
  </si>
  <si>
    <t>1,31</t>
  </si>
  <si>
    <t>16,95</t>
  </si>
  <si>
    <t>3,54</t>
  </si>
  <si>
    <t>7,60</t>
  </si>
  <si>
    <t>0,24</t>
  </si>
  <si>
    <t>60,16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</si>
</sst>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49" fontId="0" fillId="4" borderId="2" xfId="0" applyNumberFormat="1" applyFill="1" applyBorder="1" applyAlignment="1" applyProtection="1">
      <alignment horizontal="right"/>
      <protection locked="0"/>
    </xf>
    <xf numFmtId="49" fontId="0" fillId="4" borderId="17" xfId="0" applyNumberFormat="1" applyFill="1" applyBorder="1" applyAlignment="1" applyProtection="1">
      <alignment horizontal="right"/>
      <protection locked="0"/>
    </xf>
    <xf numFmtId="0" fontId="0" fillId="4" borderId="5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49" fontId="0" fillId="4" borderId="23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49" fontId="0" fillId="4" borderId="4" xfId="0" applyNumberFormat="1" applyFill="1" applyBorder="1" applyAlignment="1" applyProtection="1">
      <alignment horizontal="right"/>
      <protection locked="0"/>
    </xf>
    <xf numFmtId="49" fontId="0" fillId="4" borderId="2" xfId="0" applyNumberFormat="1" applyFill="1" applyBorder="1" applyProtection="1">
      <protection locked="0"/>
    </xf>
    <xf numFmtId="49" fontId="0" fillId="4" borderId="17" xfId="0" applyNumberFormat="1" applyFill="1" applyBorder="1" applyProtection="1">
      <protection locked="0"/>
    </xf>
    <xf numFmtId="1" fontId="0" fillId="4" borderId="5" xfId="0" applyNumberFormat="1" applyFill="1" applyBorder="1" applyAlignment="1" applyProtection="1">
      <alignment horizontal="right"/>
      <protection locked="0"/>
    </xf>
    <xf numFmtId="0" fontId="0" fillId="4" borderId="4" xfId="0" applyNumberFormat="1" applyFill="1" applyBorder="1" applyAlignment="1" applyProtection="1">
      <alignment horizontal="right"/>
      <protection locked="0"/>
    </xf>
    <xf numFmtId="0" fontId="0" fillId="4" borderId="2" xfId="0" applyNumberFormat="1" applyFill="1" applyBorder="1" applyAlignment="1" applyProtection="1">
      <alignment horizontal="right"/>
      <protection locked="0"/>
    </xf>
    <xf numFmtId="0" fontId="0" fillId="4" borderId="17" xfId="0" applyNumberFormat="1" applyFill="1" applyBorder="1" applyAlignment="1" applyProtection="1">
      <alignment horizontal="right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right"/>
      <protection locked="0"/>
    </xf>
    <xf numFmtId="0" fontId="2" fillId="2" borderId="2" xfId="0" applyFont="1" applyFill="1" applyBorder="1" applyProtection="1"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49" fontId="2" fillId="4" borderId="2" xfId="0" applyNumberFormat="1" applyFont="1" applyFill="1" applyBorder="1" applyAlignment="1" applyProtection="1">
      <alignment horizontal="right"/>
      <protection locked="0"/>
    </xf>
    <xf numFmtId="0" fontId="0" fillId="4" borderId="5" xfId="0" applyNumberFormat="1" applyFill="1" applyBorder="1" applyAlignment="1" applyProtection="1">
      <alignment horizontal="right"/>
      <protection locked="0"/>
    </xf>
    <xf numFmtId="0" fontId="0" fillId="4" borderId="23" xfId="0" applyNumberForma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14" fillId="2" borderId="15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4" borderId="4" xfId="0" applyNumberFormat="1" applyFont="1" applyFill="1" applyBorder="1" applyAlignment="1" applyProtection="1">
      <alignment horizontal="right"/>
      <protection locked="0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2" fillId="4" borderId="4" xfId="0" applyNumberFormat="1" applyFont="1" applyFill="1" applyBorder="1" applyProtection="1">
      <protection locked="0"/>
    </xf>
    <xf numFmtId="0" fontId="2" fillId="4" borderId="24" xfId="0" applyNumberFormat="1" applyFont="1" applyFill="1" applyBorder="1" applyProtection="1">
      <protection locked="0"/>
    </xf>
    <xf numFmtId="0" fontId="2" fillId="4" borderId="4" xfId="0" applyNumberFormat="1" applyFont="1" applyFill="1" applyBorder="1" applyAlignment="1" applyProtection="1">
      <alignment horizontal="right"/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NumberFormat="1" applyFont="1" applyFill="1" applyBorder="1" applyProtection="1">
      <protection locked="0"/>
    </xf>
    <xf numFmtId="0" fontId="2" fillId="4" borderId="23" xfId="0" applyNumberFormat="1" applyFont="1" applyFill="1" applyBorder="1" applyProtection="1">
      <protection locked="0"/>
    </xf>
    <xf numFmtId="0" fontId="2" fillId="4" borderId="2" xfId="0" applyNumberFormat="1" applyFont="1" applyFill="1" applyBorder="1" applyAlignment="1" applyProtection="1">
      <alignment horizontal="right"/>
      <protection locked="0"/>
    </xf>
    <xf numFmtId="0" fontId="2" fillId="4" borderId="2" xfId="0" applyNumberFormat="1" applyFont="1" applyFill="1" applyBorder="1" applyProtection="1">
      <protection locked="0"/>
    </xf>
    <xf numFmtId="0" fontId="2" fillId="4" borderId="17" xfId="0" applyNumberFormat="1" applyFont="1" applyFill="1" applyBorder="1" applyProtection="1"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2" borderId="1" xfId="0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right"/>
      <protection locked="0"/>
    </xf>
    <xf numFmtId="0" fontId="2" fillId="4" borderId="24" xfId="0" applyNumberFormat="1" applyFont="1" applyFill="1" applyBorder="1" applyAlignment="1" applyProtection="1">
      <alignment horizontal="right"/>
      <protection locked="0"/>
    </xf>
    <xf numFmtId="0" fontId="4" fillId="2" borderId="15" xfId="0" applyFont="1" applyFill="1" applyBorder="1" applyAlignment="1" applyProtection="1">
      <alignment horizontal="right" vertical="top" wrapText="1"/>
      <protection locked="0"/>
    </xf>
    <xf numFmtId="0" fontId="4" fillId="2" borderId="2" xfId="0" applyFont="1" applyFill="1" applyBorder="1" applyAlignment="1" applyProtection="1">
      <alignment horizontal="right" vertical="top" wrapText="1"/>
      <protection locked="0"/>
    </xf>
    <xf numFmtId="0" fontId="14" fillId="2" borderId="17" xfId="0" applyFont="1" applyFill="1" applyBorder="1" applyAlignment="1" applyProtection="1">
      <alignment horizontal="right" vertical="top" wrapText="1"/>
      <protection locked="0"/>
    </xf>
    <xf numFmtId="0" fontId="4" fillId="2" borderId="17" xfId="0" applyFont="1" applyFill="1" applyBorder="1" applyAlignment="1" applyProtection="1">
      <alignment horizontal="right" vertical="top" wrapText="1"/>
      <protection locked="0"/>
    </xf>
    <xf numFmtId="0" fontId="14" fillId="2" borderId="2" xfId="0" applyFont="1" applyFill="1" applyBorder="1" applyAlignment="1" applyProtection="1">
      <alignment horizontal="right" vertical="top" wrapText="1"/>
      <protection locked="0"/>
    </xf>
    <xf numFmtId="2" fontId="0" fillId="4" borderId="2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0" borderId="2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right" vertical="top" wrapText="1"/>
    </xf>
    <xf numFmtId="0" fontId="14" fillId="2" borderId="1" xfId="0" applyFont="1" applyFill="1" applyBorder="1" applyAlignment="1" applyProtection="1">
      <alignment horizontal="right" vertical="top" wrapText="1"/>
      <protection locked="0"/>
    </xf>
    <xf numFmtId="0" fontId="2" fillId="4" borderId="23" xfId="0" applyNumberFormat="1" applyFont="1" applyFill="1" applyBorder="1" applyAlignment="1" applyProtection="1">
      <alignment horizontal="right"/>
      <protection locked="0"/>
    </xf>
    <xf numFmtId="0" fontId="0" fillId="4" borderId="24" xfId="0" applyNumberFormat="1" applyFill="1" applyBorder="1" applyAlignment="1" applyProtection="1">
      <alignment horizontal="right"/>
      <protection locked="0"/>
    </xf>
    <xf numFmtId="0" fontId="14" fillId="2" borderId="15" xfId="0" applyFont="1" applyFill="1" applyBorder="1" applyAlignment="1" applyProtection="1">
      <alignment horizontal="right" vertical="top" wrapText="1"/>
      <protection locked="0"/>
    </xf>
    <xf numFmtId="0" fontId="4" fillId="2" borderId="2" xfId="0" applyNumberFormat="1" applyFont="1" applyFill="1" applyBorder="1" applyAlignment="1" applyProtection="1">
      <alignment horizontal="right" vertical="top"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4" fillId="2" borderId="2" xfId="0" applyFont="1" applyFill="1" applyBorder="1" applyAlignment="1" applyProtection="1">
      <alignment horizontal="right" wrapText="1"/>
      <protection locked="0"/>
    </xf>
    <xf numFmtId="0" fontId="4" fillId="2" borderId="17" xfId="0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>
      <alignment horizontal="right" wrapText="1"/>
    </xf>
    <xf numFmtId="0" fontId="4" fillId="0" borderId="17" xfId="0" applyFont="1" applyBorder="1" applyAlignment="1">
      <alignment horizontal="right" wrapText="1"/>
    </xf>
    <xf numFmtId="0" fontId="13" fillId="2" borderId="2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0" borderId="2" xfId="0" applyFont="1" applyBorder="1"/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1" fontId="0" fillId="4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F156" sqref="F156:F15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.425781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14" t="s">
        <v>39</v>
      </c>
      <c r="D1" s="115"/>
      <c r="E1" s="115"/>
      <c r="F1" s="12" t="s">
        <v>16</v>
      </c>
      <c r="G1" s="2" t="s">
        <v>17</v>
      </c>
      <c r="H1" s="116" t="s">
        <v>55</v>
      </c>
      <c r="I1" s="116"/>
      <c r="J1" s="116"/>
      <c r="K1" s="116"/>
    </row>
    <row r="2" spans="1:12" ht="18" x14ac:dyDescent="0.2">
      <c r="A2" s="35" t="s">
        <v>6</v>
      </c>
      <c r="C2" s="2"/>
      <c r="G2" s="2" t="s">
        <v>18</v>
      </c>
      <c r="H2" s="116" t="s">
        <v>56</v>
      </c>
      <c r="I2" s="116"/>
      <c r="J2" s="116"/>
      <c r="K2" s="11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40</v>
      </c>
      <c r="E6" s="58" t="s">
        <v>82</v>
      </c>
      <c r="F6" s="59">
        <v>60</v>
      </c>
      <c r="G6" s="63">
        <v>0.64</v>
      </c>
      <c r="H6" s="63">
        <v>3.31</v>
      </c>
      <c r="I6" s="103">
        <v>55.03</v>
      </c>
      <c r="J6" s="98">
        <v>50.28</v>
      </c>
      <c r="K6" s="92"/>
      <c r="L6" s="40"/>
    </row>
    <row r="7" spans="1:12" ht="30" x14ac:dyDescent="0.25">
      <c r="A7" s="23"/>
      <c r="B7" s="15"/>
      <c r="C7" s="11"/>
      <c r="D7" s="6" t="s">
        <v>21</v>
      </c>
      <c r="E7" s="55" t="s">
        <v>57</v>
      </c>
      <c r="F7" s="93" t="s">
        <v>59</v>
      </c>
      <c r="G7" s="56">
        <v>11.45</v>
      </c>
      <c r="H7" s="56">
        <v>12.46</v>
      </c>
      <c r="I7" s="57">
        <v>31.32</v>
      </c>
      <c r="J7" s="56">
        <v>289.95</v>
      </c>
      <c r="K7" s="95" t="s">
        <v>52</v>
      </c>
      <c r="L7" s="43"/>
    </row>
    <row r="8" spans="1:12" ht="15" x14ac:dyDescent="0.25">
      <c r="A8" s="23"/>
      <c r="B8" s="15"/>
      <c r="C8" s="11"/>
      <c r="D8" s="7" t="s">
        <v>22</v>
      </c>
      <c r="E8" s="52" t="s">
        <v>58</v>
      </c>
      <c r="F8" s="53">
        <v>200</v>
      </c>
      <c r="G8" s="64">
        <v>0.66</v>
      </c>
      <c r="H8" s="64">
        <v>9.0000000000000011E-2</v>
      </c>
      <c r="I8" s="65">
        <v>22.03</v>
      </c>
      <c r="J8" s="53">
        <v>92.800000000000011</v>
      </c>
      <c r="K8" s="95">
        <v>349</v>
      </c>
      <c r="L8" s="43"/>
    </row>
    <row r="9" spans="1:12" ht="15" x14ac:dyDescent="0.25">
      <c r="A9" s="23"/>
      <c r="B9" s="15"/>
      <c r="C9" s="11"/>
      <c r="D9" s="51" t="s">
        <v>23</v>
      </c>
      <c r="E9" s="52" t="s">
        <v>47</v>
      </c>
      <c r="F9" s="53">
        <v>30</v>
      </c>
      <c r="G9" s="53">
        <v>1.9799999999999998</v>
      </c>
      <c r="H9" s="53">
        <v>0.36</v>
      </c>
      <c r="I9" s="54">
        <v>11.88</v>
      </c>
      <c r="J9" s="53">
        <v>59.4</v>
      </c>
      <c r="K9" s="95"/>
      <c r="L9" s="43"/>
    </row>
    <row r="10" spans="1:12" ht="15" x14ac:dyDescent="0.25">
      <c r="A10" s="23"/>
      <c r="B10" s="15"/>
      <c r="C10" s="11"/>
      <c r="D10" s="7"/>
      <c r="E10" s="42"/>
      <c r="F10" s="105"/>
      <c r="G10" s="105"/>
      <c r="H10" s="105"/>
      <c r="I10" s="105"/>
      <c r="J10" s="93"/>
      <c r="K10" s="95"/>
      <c r="L10" s="43"/>
    </row>
    <row r="11" spans="1:12" ht="15" x14ac:dyDescent="0.25">
      <c r="A11" s="23"/>
      <c r="B11" s="15"/>
      <c r="C11" s="11"/>
      <c r="D11" s="6"/>
      <c r="E11" s="58"/>
      <c r="F11" s="63"/>
      <c r="G11" s="63"/>
      <c r="H11" s="63"/>
      <c r="I11" s="103"/>
      <c r="J11" s="63"/>
      <c r="K11" s="95"/>
      <c r="L11" s="43"/>
    </row>
    <row r="12" spans="1:12" ht="15" x14ac:dyDescent="0.25">
      <c r="A12" s="23"/>
      <c r="B12" s="15"/>
      <c r="C12" s="11"/>
      <c r="D12" s="51"/>
      <c r="E12" s="52"/>
      <c r="F12" s="53"/>
      <c r="G12" s="53"/>
      <c r="H12" s="53"/>
      <c r="I12" s="54"/>
      <c r="J12" s="53"/>
      <c r="K12" s="95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99">
        <v>520</v>
      </c>
      <c r="G13" s="99">
        <f>SUM(G6:G12)</f>
        <v>14.73</v>
      </c>
      <c r="H13" s="99">
        <f t="shared" ref="H13:L13" si="0">SUM(H6:H12)</f>
        <v>16.220000000000002</v>
      </c>
      <c r="I13" s="99">
        <f t="shared" si="0"/>
        <v>120.25999999999999</v>
      </c>
      <c r="J13" s="99">
        <f t="shared" si="0"/>
        <v>492.43</v>
      </c>
      <c r="K13" s="99">
        <f t="shared" si="0"/>
        <v>349</v>
      </c>
      <c r="L13" s="19">
        <f t="shared" si="0"/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117" t="s">
        <v>4</v>
      </c>
      <c r="D24" s="118"/>
      <c r="E24" s="31"/>
      <c r="F24" s="32">
        <f>F13+F23</f>
        <v>520</v>
      </c>
      <c r="G24" s="32">
        <f t="shared" ref="G24:J24" si="3">G13+G23</f>
        <v>14.73</v>
      </c>
      <c r="H24" s="32">
        <f t="shared" si="3"/>
        <v>16.220000000000002</v>
      </c>
      <c r="I24" s="32">
        <f t="shared" si="3"/>
        <v>120.25999999999999</v>
      </c>
      <c r="J24" s="32">
        <f t="shared" si="3"/>
        <v>492.43</v>
      </c>
      <c r="K24" s="32"/>
      <c r="L24" s="32">
        <f t="shared" ref="L24" si="4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50</v>
      </c>
      <c r="E25" s="58" t="s">
        <v>62</v>
      </c>
      <c r="F25" s="59" t="s">
        <v>66</v>
      </c>
      <c r="G25" s="63">
        <v>2.63</v>
      </c>
      <c r="H25" s="63">
        <v>2.66</v>
      </c>
      <c r="I25" s="103">
        <v>0</v>
      </c>
      <c r="J25" s="63" t="s">
        <v>85</v>
      </c>
      <c r="K25" s="106"/>
      <c r="L25" s="40"/>
    </row>
    <row r="26" spans="1:12" ht="15" x14ac:dyDescent="0.25">
      <c r="A26" s="14"/>
      <c r="B26" s="15"/>
      <c r="C26" s="11"/>
      <c r="D26" s="6" t="s">
        <v>29</v>
      </c>
      <c r="E26" s="42" t="s">
        <v>63</v>
      </c>
      <c r="F26" s="107" t="s">
        <v>43</v>
      </c>
      <c r="G26" s="107">
        <v>10.39</v>
      </c>
      <c r="H26" s="107">
        <v>14.79</v>
      </c>
      <c r="I26" s="107">
        <v>10.3</v>
      </c>
      <c r="J26" s="107">
        <v>221</v>
      </c>
      <c r="K26" s="108" t="s">
        <v>52</v>
      </c>
      <c r="L26" s="43"/>
    </row>
    <row r="27" spans="1:12" ht="15" x14ac:dyDescent="0.25">
      <c r="A27" s="14"/>
      <c r="B27" s="15"/>
      <c r="C27" s="11"/>
      <c r="D27" s="7" t="s">
        <v>21</v>
      </c>
      <c r="E27" s="52" t="s">
        <v>64</v>
      </c>
      <c r="F27" s="53">
        <v>150</v>
      </c>
      <c r="G27" s="64">
        <v>3.77</v>
      </c>
      <c r="H27" s="64">
        <v>2.2900000000000009</v>
      </c>
      <c r="I27" s="65">
        <v>39.72</v>
      </c>
      <c r="J27" s="107">
        <v>214</v>
      </c>
      <c r="K27" s="108">
        <v>379</v>
      </c>
      <c r="L27" s="43"/>
    </row>
    <row r="28" spans="1:12" ht="15" x14ac:dyDescent="0.25">
      <c r="A28" s="14"/>
      <c r="B28" s="15"/>
      <c r="C28" s="11"/>
      <c r="D28" s="7" t="s">
        <v>22</v>
      </c>
      <c r="E28" s="42" t="s">
        <v>65</v>
      </c>
      <c r="F28" s="107" t="s">
        <v>45</v>
      </c>
      <c r="G28" s="107" t="s">
        <v>83</v>
      </c>
      <c r="H28" s="107" t="s">
        <v>84</v>
      </c>
      <c r="I28" s="107">
        <v>10.149999999999999</v>
      </c>
      <c r="J28" s="107">
        <v>41.32</v>
      </c>
      <c r="K28" s="108"/>
      <c r="L28" s="43"/>
    </row>
    <row r="29" spans="1:12" ht="15" x14ac:dyDescent="0.25">
      <c r="A29" s="14"/>
      <c r="B29" s="15"/>
      <c r="C29" s="11"/>
      <c r="D29" s="7" t="s">
        <v>23</v>
      </c>
      <c r="E29" s="52" t="s">
        <v>47</v>
      </c>
      <c r="F29" s="64">
        <v>50</v>
      </c>
      <c r="G29" s="64">
        <v>3.3</v>
      </c>
      <c r="H29" s="64">
        <v>0.60000000000000009</v>
      </c>
      <c r="I29" s="65">
        <v>19.800000000000004</v>
      </c>
      <c r="J29" s="107">
        <v>99.000000000000028</v>
      </c>
      <c r="K29" s="108"/>
      <c r="L29" s="43"/>
    </row>
    <row r="30" spans="1:12" ht="15" x14ac:dyDescent="0.25">
      <c r="A30" s="14"/>
      <c r="B30" s="15"/>
      <c r="C30" s="11"/>
      <c r="D30" s="51"/>
      <c r="E30" s="52"/>
      <c r="F30" s="64"/>
      <c r="G30" s="64"/>
      <c r="H30" s="64"/>
      <c r="I30" s="65"/>
      <c r="J30" s="64"/>
      <c r="K30" s="108"/>
      <c r="L30" s="43"/>
    </row>
    <row r="31" spans="1:12" ht="15" x14ac:dyDescent="0.25">
      <c r="A31" s="14"/>
      <c r="B31" s="15"/>
      <c r="C31" s="11"/>
      <c r="D31" s="6"/>
      <c r="E31" s="42"/>
      <c r="F31" s="107"/>
      <c r="G31" s="107"/>
      <c r="H31" s="107"/>
      <c r="I31" s="107"/>
      <c r="J31" s="107"/>
      <c r="K31" s="108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09" t="s">
        <v>80</v>
      </c>
      <c r="G32" s="109">
        <f t="shared" ref="G32:J32" si="5">SUM(G25:G31)</f>
        <v>20.09</v>
      </c>
      <c r="H32" s="109" t="s">
        <v>81</v>
      </c>
      <c r="I32" s="109">
        <f t="shared" si="5"/>
        <v>79.97</v>
      </c>
      <c r="J32" s="109">
        <f t="shared" si="5"/>
        <v>575.32000000000005</v>
      </c>
      <c r="K32" s="110"/>
      <c r="L32" s="19">
        <f t="shared" ref="L32" si="6">SUM(L25:L31)</f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7">SUM(G33:G41)</f>
        <v>0</v>
      </c>
      <c r="H42" s="19">
        <f t="shared" ref="H42" si="8">SUM(H33:H41)</f>
        <v>0</v>
      </c>
      <c r="I42" s="19">
        <f t="shared" ref="I42" si="9">SUM(I33:I41)</f>
        <v>0</v>
      </c>
      <c r="J42" s="19">
        <f t="shared" ref="J42:L42" si="10">SUM(J33:J41)</f>
        <v>0</v>
      </c>
      <c r="K42" s="25"/>
      <c r="L42" s="19">
        <f t="shared" si="10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117" t="s">
        <v>4</v>
      </c>
      <c r="D43" s="118"/>
      <c r="E43" s="31"/>
      <c r="F43" s="32">
        <f>F32+F42</f>
        <v>545</v>
      </c>
      <c r="G43" s="32">
        <f t="shared" ref="G43" si="11">G32+G42</f>
        <v>20.09</v>
      </c>
      <c r="H43" s="32">
        <f t="shared" ref="H43" si="12">H32+H42</f>
        <v>15.29</v>
      </c>
      <c r="I43" s="32">
        <f t="shared" ref="I43" si="13">I32+I42</f>
        <v>79.97</v>
      </c>
      <c r="J43" s="32">
        <f>J32+J42</f>
        <v>575.32000000000005</v>
      </c>
      <c r="K43" s="32"/>
      <c r="L43" s="32">
        <f t="shared" ref="L43" si="14">L32+L42</f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50</v>
      </c>
      <c r="E44" s="52" t="s">
        <v>67</v>
      </c>
      <c r="F44" s="64">
        <v>60</v>
      </c>
      <c r="G44" s="64">
        <v>1.08</v>
      </c>
      <c r="H44" s="64">
        <v>0.06</v>
      </c>
      <c r="I44" s="65">
        <v>5.88</v>
      </c>
      <c r="J44" s="53">
        <v>28.8</v>
      </c>
      <c r="K44" s="41"/>
      <c r="L44" s="40"/>
    </row>
    <row r="45" spans="1:12" ht="15" x14ac:dyDescent="0.25">
      <c r="A45" s="23"/>
      <c r="B45" s="15"/>
      <c r="C45" s="11"/>
      <c r="D45" s="6" t="s">
        <v>21</v>
      </c>
      <c r="E45" s="52" t="s">
        <v>68</v>
      </c>
      <c r="F45" s="64">
        <v>100</v>
      </c>
      <c r="G45" s="64">
        <v>10.52</v>
      </c>
      <c r="H45" s="64">
        <v>12.43</v>
      </c>
      <c r="I45" s="65">
        <v>8.65</v>
      </c>
      <c r="J45" s="56">
        <v>192</v>
      </c>
      <c r="K45" s="44">
        <v>260</v>
      </c>
      <c r="L45" s="43"/>
    </row>
    <row r="46" spans="1:12" ht="15" x14ac:dyDescent="0.25">
      <c r="A46" s="23"/>
      <c r="B46" s="15"/>
      <c r="C46" s="11"/>
      <c r="D46" s="7" t="s">
        <v>29</v>
      </c>
      <c r="E46" s="55" t="s">
        <v>53</v>
      </c>
      <c r="F46" s="68" t="s">
        <v>46</v>
      </c>
      <c r="G46" s="72" t="s">
        <v>86</v>
      </c>
      <c r="H46" s="72" t="s">
        <v>87</v>
      </c>
      <c r="I46" s="73" t="s">
        <v>88</v>
      </c>
      <c r="J46" s="53">
        <v>150.44999999999999</v>
      </c>
      <c r="K46" s="44">
        <v>171</v>
      </c>
      <c r="L46" s="43"/>
    </row>
    <row r="47" spans="1:12" ht="15" x14ac:dyDescent="0.25">
      <c r="A47" s="23"/>
      <c r="B47" s="15"/>
      <c r="C47" s="11"/>
      <c r="D47" s="7" t="s">
        <v>22</v>
      </c>
      <c r="E47" s="66" t="s">
        <v>58</v>
      </c>
      <c r="F47" s="111">
        <v>200</v>
      </c>
      <c r="G47" s="111" t="s">
        <v>89</v>
      </c>
      <c r="H47" s="111">
        <v>9.0000000000000011E-2</v>
      </c>
      <c r="I47" s="111" t="s">
        <v>90</v>
      </c>
      <c r="J47" s="56">
        <v>92.800000000000011</v>
      </c>
      <c r="K47" s="67"/>
      <c r="L47" s="43"/>
    </row>
    <row r="48" spans="1:12" ht="15.75" thickBot="1" x14ac:dyDescent="0.3">
      <c r="A48" s="23"/>
      <c r="B48" s="15"/>
      <c r="C48" s="11"/>
      <c r="D48" s="7" t="s">
        <v>23</v>
      </c>
      <c r="E48" s="42" t="s">
        <v>48</v>
      </c>
      <c r="F48" s="93">
        <v>30</v>
      </c>
      <c r="G48" s="93">
        <v>2.2799999999999998</v>
      </c>
      <c r="H48" s="93">
        <v>0.24</v>
      </c>
      <c r="I48" s="93">
        <v>14.76</v>
      </c>
      <c r="J48" s="56">
        <v>70.5</v>
      </c>
      <c r="K48" s="44"/>
      <c r="L48" s="43"/>
    </row>
    <row r="49" spans="1:12" ht="15" x14ac:dyDescent="0.25">
      <c r="A49" s="23"/>
      <c r="B49" s="15"/>
      <c r="C49" s="11"/>
      <c r="D49" s="51" t="s">
        <v>23</v>
      </c>
      <c r="E49" s="52" t="s">
        <v>47</v>
      </c>
      <c r="F49" s="64">
        <v>40</v>
      </c>
      <c r="G49" s="64">
        <v>2.64</v>
      </c>
      <c r="H49" s="64">
        <v>0.48000000000000009</v>
      </c>
      <c r="I49" s="65">
        <v>15.840000000000003</v>
      </c>
      <c r="J49" s="123">
        <v>79.200000000000031</v>
      </c>
      <c r="K49" s="44"/>
      <c r="L49" s="43"/>
    </row>
    <row r="50" spans="1:12" ht="15" x14ac:dyDescent="0.25">
      <c r="A50" s="23"/>
      <c r="B50" s="15"/>
      <c r="C50" s="11"/>
      <c r="D50" s="69"/>
      <c r="E50" s="70"/>
      <c r="F50" s="85"/>
      <c r="G50" s="64"/>
      <c r="H50" s="64"/>
      <c r="I50" s="65"/>
      <c r="J50" s="9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99">
        <v>510</v>
      </c>
      <c r="G51" s="99">
        <f>SUM(G44:G50)</f>
        <v>16.52</v>
      </c>
      <c r="H51" s="99">
        <f t="shared" ref="H51" si="15">SUM(H44:H50)</f>
        <v>13.3</v>
      </c>
      <c r="I51" s="99">
        <f>SUM(I44:I50)</f>
        <v>45.13</v>
      </c>
      <c r="J51" s="99">
        <f t="shared" ref="J51:L51" si="16">SUM(J44:J50)</f>
        <v>613.75</v>
      </c>
      <c r="K51" s="25"/>
      <c r="L51" s="19">
        <f t="shared" si="16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7">SUM(G52:G60)</f>
        <v>0</v>
      </c>
      <c r="H61" s="19">
        <f t="shared" ref="H61" si="18">SUM(H52:H60)</f>
        <v>0</v>
      </c>
      <c r="I61" s="19">
        <f t="shared" ref="I61" si="19">SUM(I52:I60)</f>
        <v>0</v>
      </c>
      <c r="J61" s="19">
        <f t="shared" ref="J61:L61" si="20">SUM(J52:J60)</f>
        <v>0</v>
      </c>
      <c r="K61" s="25"/>
      <c r="L61" s="19">
        <f t="shared" si="20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117" t="s">
        <v>4</v>
      </c>
      <c r="D62" s="119"/>
      <c r="E62" s="31"/>
      <c r="F62" s="32">
        <f>F51+F61</f>
        <v>510</v>
      </c>
      <c r="G62" s="32">
        <f t="shared" ref="G62" si="21">G51+G61</f>
        <v>16.52</v>
      </c>
      <c r="H62" s="32">
        <f t="shared" ref="H62" si="22">H51+H61</f>
        <v>13.3</v>
      </c>
      <c r="I62" s="32">
        <f t="shared" ref="I62" si="23">I51+I61</f>
        <v>45.13</v>
      </c>
      <c r="J62" s="32">
        <f t="shared" ref="J62:L62" si="24">J51+J61</f>
        <v>613.75</v>
      </c>
      <c r="K62" s="32"/>
      <c r="L62" s="32">
        <f t="shared" si="24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24</v>
      </c>
      <c r="E63" s="70" t="s">
        <v>49</v>
      </c>
      <c r="F63" s="71">
        <v>100</v>
      </c>
      <c r="G63" s="64">
        <v>0.4</v>
      </c>
      <c r="H63" s="64">
        <v>0.4</v>
      </c>
      <c r="I63" s="65">
        <v>9.8000000000000007</v>
      </c>
      <c r="J63" s="98">
        <v>47</v>
      </c>
      <c r="K63" s="104"/>
      <c r="L63" s="40"/>
    </row>
    <row r="64" spans="1:12" ht="30" x14ac:dyDescent="0.25">
      <c r="A64" s="23"/>
      <c r="B64" s="15"/>
      <c r="C64" s="11"/>
      <c r="D64" s="6" t="s">
        <v>21</v>
      </c>
      <c r="E64" s="52" t="s">
        <v>60</v>
      </c>
      <c r="F64" s="53" t="s">
        <v>51</v>
      </c>
      <c r="G64" s="64">
        <v>10.55</v>
      </c>
      <c r="H64" s="64">
        <v>11.85</v>
      </c>
      <c r="I64" s="65">
        <v>39.4</v>
      </c>
      <c r="J64" s="93">
        <v>324.45</v>
      </c>
      <c r="K64" s="95" t="s">
        <v>52</v>
      </c>
      <c r="L64" s="43"/>
    </row>
    <row r="65" spans="1:12" ht="15" x14ac:dyDescent="0.25">
      <c r="A65" s="23"/>
      <c r="B65" s="15"/>
      <c r="C65" s="11"/>
      <c r="D65" s="7" t="s">
        <v>91</v>
      </c>
      <c r="E65" s="74" t="s">
        <v>61</v>
      </c>
      <c r="F65" s="82">
        <v>200</v>
      </c>
      <c r="G65" s="72" t="s">
        <v>92</v>
      </c>
      <c r="H65" s="72" t="s">
        <v>93</v>
      </c>
      <c r="I65" s="73">
        <v>6</v>
      </c>
      <c r="J65" s="93">
        <v>60.7</v>
      </c>
      <c r="K65" s="95">
        <v>312</v>
      </c>
      <c r="L65" s="43"/>
    </row>
    <row r="66" spans="1:12" ht="15" x14ac:dyDescent="0.25">
      <c r="A66" s="23"/>
      <c r="B66" s="15"/>
      <c r="C66" s="11"/>
      <c r="D66" s="7" t="s">
        <v>23</v>
      </c>
      <c r="E66" s="52" t="s">
        <v>47</v>
      </c>
      <c r="F66" s="64">
        <v>30</v>
      </c>
      <c r="G66" s="64">
        <v>1.9799999999999998</v>
      </c>
      <c r="H66" s="64">
        <v>0.36</v>
      </c>
      <c r="I66" s="65">
        <v>11.88</v>
      </c>
      <c r="J66" s="93">
        <v>59.4</v>
      </c>
      <c r="K66" s="95"/>
      <c r="L66" s="43"/>
    </row>
    <row r="67" spans="1:12" ht="15" x14ac:dyDescent="0.25">
      <c r="A67" s="23"/>
      <c r="B67" s="15"/>
      <c r="C67" s="11"/>
      <c r="D67" s="7"/>
      <c r="E67" s="42"/>
      <c r="F67" s="93"/>
      <c r="G67" s="93"/>
      <c r="H67" s="93"/>
      <c r="I67" s="93"/>
      <c r="J67" s="93"/>
      <c r="K67" s="95"/>
      <c r="L67" s="43"/>
    </row>
    <row r="68" spans="1:12" ht="15" x14ac:dyDescent="0.25">
      <c r="A68" s="23"/>
      <c r="B68" s="15"/>
      <c r="C68" s="11"/>
      <c r="D68" s="51"/>
      <c r="E68" s="52"/>
      <c r="F68" s="64"/>
      <c r="G68" s="64"/>
      <c r="H68" s="64"/>
      <c r="I68" s="65"/>
      <c r="J68" s="93"/>
      <c r="K68" s="95"/>
      <c r="L68" s="43"/>
    </row>
    <row r="69" spans="1:12" ht="15" x14ac:dyDescent="0.25">
      <c r="A69" s="23"/>
      <c r="B69" s="15"/>
      <c r="C69" s="11"/>
      <c r="D69" s="69"/>
      <c r="E69" s="74"/>
      <c r="F69" s="62"/>
      <c r="G69" s="72"/>
      <c r="H69" s="72"/>
      <c r="I69" s="73"/>
      <c r="J69" s="93"/>
      <c r="K69" s="95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99">
        <v>583</v>
      </c>
      <c r="G70" s="99">
        <f t="shared" ref="G70" si="25">SUM(G63:G69)</f>
        <v>12.930000000000001</v>
      </c>
      <c r="H70" s="99">
        <f t="shared" ref="H70" si="26">SUM(H63:H69)</f>
        <v>12.61</v>
      </c>
      <c r="I70" s="99">
        <f t="shared" ref="I70" si="27">SUM(I63:I69)</f>
        <v>67.08</v>
      </c>
      <c r="J70" s="99">
        <f t="shared" ref="J70:L70" si="28">SUM(J63:J69)</f>
        <v>491.54999999999995</v>
      </c>
      <c r="K70" s="100"/>
      <c r="L70" s="19">
        <f t="shared" si="28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93"/>
      <c r="G71" s="93"/>
      <c r="H71" s="93"/>
      <c r="I71" s="93"/>
      <c r="J71" s="93"/>
      <c r="K71" s="95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29">SUM(G71:G79)</f>
        <v>0</v>
      </c>
      <c r="H80" s="19">
        <f t="shared" ref="H80" si="30">SUM(H71:H79)</f>
        <v>0</v>
      </c>
      <c r="I80" s="19">
        <f t="shared" ref="I80" si="31">SUM(I71:I79)</f>
        <v>0</v>
      </c>
      <c r="J80" s="19">
        <f t="shared" ref="J80:L80" si="32">SUM(J71:J79)</f>
        <v>0</v>
      </c>
      <c r="K80" s="25"/>
      <c r="L80" s="19">
        <f t="shared" si="32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117" t="s">
        <v>4</v>
      </c>
      <c r="D81" s="119"/>
      <c r="E81" s="31"/>
      <c r="F81" s="32">
        <f>F70+F80</f>
        <v>583</v>
      </c>
      <c r="G81" s="32">
        <f t="shared" ref="G81" si="33">G70+G80</f>
        <v>12.930000000000001</v>
      </c>
      <c r="H81" s="32">
        <f t="shared" ref="H81" si="34">H70+H80</f>
        <v>12.61</v>
      </c>
      <c r="I81" s="32">
        <f t="shared" ref="I81" si="35">I70+I80</f>
        <v>67.08</v>
      </c>
      <c r="J81" s="32">
        <f t="shared" ref="J81:L81" si="36">J70+J80</f>
        <v>491.54999999999995</v>
      </c>
      <c r="K81" s="32"/>
      <c r="L81" s="32">
        <f t="shared" si="36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40</v>
      </c>
      <c r="E82" s="76" t="s">
        <v>94</v>
      </c>
      <c r="F82" s="77" t="s">
        <v>104</v>
      </c>
      <c r="G82" s="79" t="s">
        <v>96</v>
      </c>
      <c r="H82" s="79" t="s">
        <v>97</v>
      </c>
      <c r="I82" s="80" t="s">
        <v>98</v>
      </c>
      <c r="J82" s="81" t="s">
        <v>102</v>
      </c>
      <c r="K82" s="75"/>
      <c r="L82" s="40"/>
    </row>
    <row r="83" spans="1:12" ht="15" x14ac:dyDescent="0.25">
      <c r="A83" s="23"/>
      <c r="B83" s="15"/>
      <c r="C83" s="11"/>
      <c r="D83" s="6" t="s">
        <v>21</v>
      </c>
      <c r="E83" s="76" t="s">
        <v>95</v>
      </c>
      <c r="F83" s="81" t="s">
        <v>42</v>
      </c>
      <c r="G83" s="79" t="s">
        <v>99</v>
      </c>
      <c r="H83" s="77" t="s">
        <v>100</v>
      </c>
      <c r="I83" s="80" t="s">
        <v>101</v>
      </c>
      <c r="J83" s="81" t="s">
        <v>103</v>
      </c>
      <c r="K83" s="78">
        <v>279.33100000000002</v>
      </c>
      <c r="L83" s="43"/>
    </row>
    <row r="84" spans="1:12" ht="15" x14ac:dyDescent="0.25">
      <c r="A84" s="23"/>
      <c r="B84" s="15"/>
      <c r="C84" s="11"/>
      <c r="D84" s="7" t="s">
        <v>22</v>
      </c>
      <c r="E84" s="74" t="s">
        <v>69</v>
      </c>
      <c r="F84" s="82">
        <v>200</v>
      </c>
      <c r="G84" s="83">
        <v>0.34</v>
      </c>
      <c r="H84" s="83">
        <v>0.17</v>
      </c>
      <c r="I84" s="84">
        <v>21.46</v>
      </c>
      <c r="J84" s="93">
        <v>103.5</v>
      </c>
      <c r="K84" s="44"/>
      <c r="L84" s="43"/>
    </row>
    <row r="85" spans="1:12" ht="15" x14ac:dyDescent="0.25">
      <c r="A85" s="23"/>
      <c r="B85" s="15"/>
      <c r="C85" s="11"/>
      <c r="D85" s="7" t="s">
        <v>54</v>
      </c>
      <c r="E85" s="52" t="s">
        <v>48</v>
      </c>
      <c r="F85" s="85">
        <v>45</v>
      </c>
      <c r="G85" s="86">
        <v>3.42</v>
      </c>
      <c r="H85" s="86">
        <v>0.36</v>
      </c>
      <c r="I85" s="87">
        <v>22.14</v>
      </c>
      <c r="J85" s="93">
        <v>105.75</v>
      </c>
      <c r="K85" s="44" t="s">
        <v>52</v>
      </c>
      <c r="L85" s="43"/>
    </row>
    <row r="86" spans="1:12" ht="15" x14ac:dyDescent="0.25">
      <c r="A86" s="23"/>
      <c r="B86" s="15"/>
      <c r="C86" s="11"/>
      <c r="D86" s="112"/>
      <c r="E86" s="70"/>
      <c r="F86" s="85"/>
      <c r="G86" s="86"/>
      <c r="H86" s="86"/>
      <c r="I86" s="87"/>
      <c r="J86" s="85"/>
      <c r="K86" s="44"/>
      <c r="L86" s="43"/>
    </row>
    <row r="87" spans="1:12" ht="15" x14ac:dyDescent="0.25">
      <c r="A87" s="23"/>
      <c r="B87" s="15"/>
      <c r="C87" s="11"/>
      <c r="D87" s="51"/>
      <c r="E87" s="52"/>
      <c r="F87" s="53"/>
      <c r="G87" s="60"/>
      <c r="H87" s="60"/>
      <c r="I87" s="61"/>
      <c r="J87" s="43"/>
      <c r="K87" s="44"/>
      <c r="L87" s="43"/>
    </row>
    <row r="88" spans="1:12" ht="15" x14ac:dyDescent="0.25">
      <c r="A88" s="24"/>
      <c r="B88" s="17"/>
      <c r="C88" s="8"/>
      <c r="D88" s="18" t="s">
        <v>33</v>
      </c>
      <c r="E88" s="9"/>
      <c r="F88" s="19">
        <v>545</v>
      </c>
      <c r="G88" s="19">
        <f>SUM(G82:G87)</f>
        <v>3.76</v>
      </c>
      <c r="H88" s="19">
        <f>SUM(H82:H87)</f>
        <v>0.53</v>
      </c>
      <c r="I88" s="19">
        <f>SUM(I82:I87)</f>
        <v>43.6</v>
      </c>
      <c r="J88" s="19">
        <f>SUM(J82:J87)</f>
        <v>209.25</v>
      </c>
      <c r="K88" s="25"/>
      <c r="L88" s="19">
        <f>SUM(L82:L87)</f>
        <v>0</v>
      </c>
    </row>
    <row r="89" spans="1:12" ht="15" x14ac:dyDescent="0.25">
      <c r="A89" s="26">
        <f>A82</f>
        <v>1</v>
      </c>
      <c r="B89" s="13">
        <f>B82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>SUM(G89:G97)</f>
        <v>0</v>
      </c>
      <c r="H98" s="19">
        <f>SUM(H89:H97)</f>
        <v>0</v>
      </c>
      <c r="I98" s="19">
        <f>SUM(I89:I97)</f>
        <v>0</v>
      </c>
      <c r="J98" s="19">
        <f>SUM(J89:J97)</f>
        <v>0</v>
      </c>
      <c r="K98" s="25"/>
      <c r="L98" s="19">
        <f>SUM(L89:L97)</f>
        <v>0</v>
      </c>
    </row>
    <row r="99" spans="1:12" ht="15.75" customHeight="1" thickBot="1" x14ac:dyDescent="0.25">
      <c r="A99" s="29">
        <f>A82</f>
        <v>1</v>
      </c>
      <c r="B99" s="30">
        <f>B82</f>
        <v>5</v>
      </c>
      <c r="C99" s="117" t="s">
        <v>4</v>
      </c>
      <c r="D99" s="119"/>
      <c r="E99" s="31"/>
      <c r="F99" s="32">
        <f>F88+F98</f>
        <v>545</v>
      </c>
      <c r="G99" s="32">
        <f>G88+G98</f>
        <v>3.76</v>
      </c>
      <c r="H99" s="32">
        <f>H88+H98</f>
        <v>0.53</v>
      </c>
      <c r="I99" s="32">
        <f>I88+I98</f>
        <v>43.6</v>
      </c>
      <c r="J99" s="32">
        <f>J88+J98</f>
        <v>209.25</v>
      </c>
      <c r="K99" s="32"/>
      <c r="L99" s="32">
        <f>L88+L98</f>
        <v>0</v>
      </c>
    </row>
    <row r="100" spans="1:12" ht="25.5" x14ac:dyDescent="0.25">
      <c r="A100" s="20">
        <v>2</v>
      </c>
      <c r="B100" s="21">
        <v>1</v>
      </c>
      <c r="C100" s="22" t="s">
        <v>20</v>
      </c>
      <c r="D100" s="5" t="s">
        <v>21</v>
      </c>
      <c r="E100" s="89" t="s">
        <v>70</v>
      </c>
      <c r="F100" s="77" t="s">
        <v>72</v>
      </c>
      <c r="G100" s="98">
        <v>16.02</v>
      </c>
      <c r="H100" s="81">
        <v>18.13</v>
      </c>
      <c r="I100" s="81">
        <v>42.98</v>
      </c>
      <c r="J100" s="91">
        <v>386.4</v>
      </c>
      <c r="K100" s="92" t="s">
        <v>52</v>
      </c>
      <c r="L100" s="40"/>
    </row>
    <row r="101" spans="1:12" ht="15" x14ac:dyDescent="0.25">
      <c r="A101" s="23"/>
      <c r="B101" s="15"/>
      <c r="C101" s="11"/>
      <c r="D101" s="7" t="s">
        <v>22</v>
      </c>
      <c r="E101" s="88" t="s">
        <v>71</v>
      </c>
      <c r="F101" s="85" t="s">
        <v>45</v>
      </c>
      <c r="G101" s="85">
        <v>0.24</v>
      </c>
      <c r="H101" s="64">
        <v>0.09</v>
      </c>
      <c r="I101" s="90">
        <v>12.43</v>
      </c>
      <c r="J101" s="85">
        <v>54.2</v>
      </c>
      <c r="K101" s="95">
        <v>376</v>
      </c>
      <c r="L101" s="43"/>
    </row>
    <row r="102" spans="1:12" ht="15" x14ac:dyDescent="0.25">
      <c r="A102" s="23"/>
      <c r="B102" s="15"/>
      <c r="C102" s="11"/>
      <c r="D102" s="7" t="s">
        <v>23</v>
      </c>
      <c r="E102" s="42" t="s">
        <v>48</v>
      </c>
      <c r="F102" s="93">
        <v>25</v>
      </c>
      <c r="G102" s="64">
        <v>1.9</v>
      </c>
      <c r="H102" s="64">
        <v>0.2</v>
      </c>
      <c r="I102" s="65">
        <v>12.3</v>
      </c>
      <c r="J102" s="64">
        <v>58.75</v>
      </c>
      <c r="K102" s="95"/>
      <c r="L102" s="43"/>
    </row>
    <row r="103" spans="1:12" ht="15" x14ac:dyDescent="0.25">
      <c r="A103" s="23"/>
      <c r="B103" s="15"/>
      <c r="C103" s="11"/>
      <c r="D103" s="113" t="s">
        <v>23</v>
      </c>
      <c r="E103" s="42" t="s">
        <v>47</v>
      </c>
      <c r="F103" s="93">
        <v>30</v>
      </c>
      <c r="G103" s="93">
        <v>1.9799999999999998</v>
      </c>
      <c r="H103" s="93">
        <v>0.36</v>
      </c>
      <c r="I103" s="93">
        <v>11.88</v>
      </c>
      <c r="J103" s="93">
        <v>59.4</v>
      </c>
      <c r="K103" s="95"/>
      <c r="L103" s="43"/>
    </row>
    <row r="104" spans="1:12" ht="15" x14ac:dyDescent="0.25">
      <c r="A104" s="23"/>
      <c r="B104" s="15"/>
      <c r="C104" s="11"/>
      <c r="D104" s="6"/>
      <c r="E104" s="42"/>
      <c r="F104" s="93"/>
      <c r="G104" s="93"/>
      <c r="H104" s="93"/>
      <c r="I104" s="93"/>
      <c r="J104" s="93"/>
      <c r="K104" s="95"/>
      <c r="L104" s="43"/>
    </row>
    <row r="105" spans="1:12" ht="15" x14ac:dyDescent="0.25">
      <c r="A105" s="23"/>
      <c r="B105" s="15"/>
      <c r="C105" s="11"/>
      <c r="D105" s="6"/>
      <c r="E105" s="42"/>
      <c r="F105" s="93"/>
      <c r="G105" s="85"/>
      <c r="H105" s="85"/>
      <c r="I105" s="90"/>
      <c r="J105" s="93"/>
      <c r="K105" s="95"/>
      <c r="L105" s="43"/>
    </row>
    <row r="106" spans="1:12" ht="15" x14ac:dyDescent="0.25">
      <c r="A106" s="24"/>
      <c r="B106" s="17"/>
      <c r="C106" s="8"/>
      <c r="D106" s="18" t="s">
        <v>33</v>
      </c>
      <c r="E106" s="9"/>
      <c r="F106" s="99">
        <v>500</v>
      </c>
      <c r="G106" s="99">
        <f>SUM(G100:G105)</f>
        <v>20.139999999999997</v>
      </c>
      <c r="H106" s="99">
        <f>SUM(H100:H105)</f>
        <v>18.779999999999998</v>
      </c>
      <c r="I106" s="99">
        <f>SUM(I100:I105)</f>
        <v>79.589999999999989</v>
      </c>
      <c r="J106" s="99">
        <f>SUM(J100:J105)</f>
        <v>558.75</v>
      </c>
      <c r="K106" s="100"/>
      <c r="L106" s="19">
        <f>SUM(L100:L105)</f>
        <v>0</v>
      </c>
    </row>
    <row r="107" spans="1:12" ht="15" x14ac:dyDescent="0.25">
      <c r="A107" s="26">
        <f>A100</f>
        <v>2</v>
      </c>
      <c r="B107" s="13">
        <f>B100</f>
        <v>1</v>
      </c>
      <c r="C107" s="10" t="s">
        <v>25</v>
      </c>
      <c r="D107" s="7" t="s">
        <v>26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 t="s">
        <v>27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 t="s">
        <v>28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29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30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31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32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4"/>
      <c r="B116" s="17"/>
      <c r="C116" s="8"/>
      <c r="D116" s="18" t="s">
        <v>33</v>
      </c>
      <c r="E116" s="9"/>
      <c r="F116" s="19">
        <f>SUM(F107:F115)</f>
        <v>0</v>
      </c>
      <c r="G116" s="19">
        <f t="shared" ref="G116:J116" si="37">SUM(G107:G115)</f>
        <v>0</v>
      </c>
      <c r="H116" s="19">
        <f t="shared" si="37"/>
        <v>0</v>
      </c>
      <c r="I116" s="19">
        <f t="shared" si="37"/>
        <v>0</v>
      </c>
      <c r="J116" s="19">
        <f t="shared" si="37"/>
        <v>0</v>
      </c>
      <c r="K116" s="25"/>
      <c r="L116" s="19">
        <f t="shared" ref="L116" si="38">SUM(L107:L115)</f>
        <v>0</v>
      </c>
    </row>
    <row r="117" spans="1:12" ht="15.75" customHeight="1" thickBot="1" x14ac:dyDescent="0.25">
      <c r="A117" s="29">
        <f>A100</f>
        <v>2</v>
      </c>
      <c r="B117" s="30">
        <f>B100</f>
        <v>1</v>
      </c>
      <c r="C117" s="117" t="s">
        <v>4</v>
      </c>
      <c r="D117" s="119"/>
      <c r="E117" s="31"/>
      <c r="F117" s="32">
        <f>F106+F116</f>
        <v>500</v>
      </c>
      <c r="G117" s="32">
        <f t="shared" ref="G117" si="39">G106+G116</f>
        <v>20.139999999999997</v>
      </c>
      <c r="H117" s="32">
        <f t="shared" ref="H117" si="40">H106+H116</f>
        <v>18.779999999999998</v>
      </c>
      <c r="I117" s="32">
        <f t="shared" ref="I117" si="41">I106+I116</f>
        <v>79.589999999999989</v>
      </c>
      <c r="J117" s="32">
        <f t="shared" ref="J117:L117" si="42">J106+J116</f>
        <v>558.75</v>
      </c>
      <c r="K117" s="32"/>
      <c r="L117" s="32">
        <f t="shared" si="42"/>
        <v>0</v>
      </c>
    </row>
    <row r="118" spans="1:12" ht="15" x14ac:dyDescent="0.25">
      <c r="A118" s="14">
        <v>2</v>
      </c>
      <c r="B118" s="15">
        <v>2</v>
      </c>
      <c r="C118" s="22" t="s">
        <v>20</v>
      </c>
      <c r="D118" s="5" t="s">
        <v>40</v>
      </c>
      <c r="E118" s="89" t="s">
        <v>73</v>
      </c>
      <c r="F118" s="85">
        <v>60</v>
      </c>
      <c r="G118" s="64">
        <v>0.84</v>
      </c>
      <c r="H118" s="64">
        <v>3.61</v>
      </c>
      <c r="I118" s="65">
        <v>4.96</v>
      </c>
      <c r="J118" s="85" t="s">
        <v>108</v>
      </c>
      <c r="K118" s="92">
        <v>52</v>
      </c>
      <c r="L118" s="40"/>
    </row>
    <row r="119" spans="1:12" ht="15" x14ac:dyDescent="0.25">
      <c r="A119" s="14"/>
      <c r="B119" s="15"/>
      <c r="C119" s="11"/>
      <c r="D119" s="112" t="s">
        <v>21</v>
      </c>
      <c r="E119" s="88" t="s">
        <v>74</v>
      </c>
      <c r="F119" s="93" t="s">
        <v>43</v>
      </c>
      <c r="G119" s="85">
        <v>9.0500000000000007</v>
      </c>
      <c r="H119" s="64">
        <v>6.09</v>
      </c>
      <c r="I119" s="65">
        <v>3.8</v>
      </c>
      <c r="J119" s="93">
        <v>105</v>
      </c>
      <c r="K119" s="94">
        <v>229</v>
      </c>
      <c r="L119" s="43"/>
    </row>
    <row r="120" spans="1:12" ht="15" x14ac:dyDescent="0.25">
      <c r="A120" s="14"/>
      <c r="B120" s="15"/>
      <c r="C120" s="11"/>
      <c r="D120" s="7" t="s">
        <v>29</v>
      </c>
      <c r="E120" s="42" t="s">
        <v>53</v>
      </c>
      <c r="F120" s="68" t="s">
        <v>46</v>
      </c>
      <c r="G120" s="72">
        <v>3.08</v>
      </c>
      <c r="H120" s="72">
        <v>6.25</v>
      </c>
      <c r="I120" s="73">
        <v>20.47</v>
      </c>
      <c r="J120" s="93">
        <v>150.44999999999999</v>
      </c>
      <c r="K120" s="95">
        <v>312</v>
      </c>
      <c r="L120" s="43"/>
    </row>
    <row r="121" spans="1:12" ht="15" x14ac:dyDescent="0.25">
      <c r="A121" s="14"/>
      <c r="B121" s="15"/>
      <c r="C121" s="11"/>
      <c r="D121" s="7" t="s">
        <v>22</v>
      </c>
      <c r="E121" s="42" t="s">
        <v>75</v>
      </c>
      <c r="F121" s="93">
        <v>200</v>
      </c>
      <c r="G121" s="64">
        <v>0.16000000000000003</v>
      </c>
      <c r="H121" s="64">
        <v>0.16000000000000003</v>
      </c>
      <c r="I121" s="65">
        <v>17.900000000000002</v>
      </c>
      <c r="J121" s="64">
        <v>74.600000000000009</v>
      </c>
      <c r="K121" s="95"/>
      <c r="L121" s="43"/>
    </row>
    <row r="122" spans="1:12" ht="15" x14ac:dyDescent="0.25">
      <c r="A122" s="14"/>
      <c r="B122" s="15"/>
      <c r="C122" s="11"/>
      <c r="D122" s="113" t="s">
        <v>23</v>
      </c>
      <c r="E122" s="42" t="s">
        <v>47</v>
      </c>
      <c r="F122" s="96" t="s">
        <v>110</v>
      </c>
      <c r="G122" s="93" t="s">
        <v>105</v>
      </c>
      <c r="H122" s="93" t="s">
        <v>106</v>
      </c>
      <c r="I122" s="93" t="s">
        <v>107</v>
      </c>
      <c r="J122" s="93" t="s">
        <v>109</v>
      </c>
      <c r="K122" s="95"/>
      <c r="L122" s="43"/>
    </row>
    <row r="123" spans="1:12" ht="15" x14ac:dyDescent="0.25">
      <c r="A123" s="14"/>
      <c r="B123" s="15"/>
      <c r="C123" s="11"/>
      <c r="D123" s="6"/>
      <c r="E123" s="42"/>
      <c r="F123" s="93"/>
      <c r="G123" s="97"/>
      <c r="H123" s="85"/>
      <c r="I123" s="65"/>
      <c r="J123" s="93"/>
      <c r="K123" s="95"/>
      <c r="L123" s="43"/>
    </row>
    <row r="124" spans="1:12" ht="15" x14ac:dyDescent="0.25">
      <c r="A124" s="14"/>
      <c r="B124" s="15"/>
      <c r="C124" s="11"/>
      <c r="D124" s="6"/>
      <c r="E124" s="42"/>
      <c r="F124" s="93"/>
      <c r="G124" s="93"/>
      <c r="H124" s="93"/>
      <c r="I124" s="93"/>
      <c r="J124" s="93"/>
      <c r="K124" s="95"/>
      <c r="L124" s="43"/>
    </row>
    <row r="125" spans="1:12" ht="15" x14ac:dyDescent="0.25">
      <c r="A125" s="16"/>
      <c r="B125" s="17"/>
      <c r="C125" s="8"/>
      <c r="D125" s="18" t="s">
        <v>33</v>
      </c>
      <c r="E125" s="9"/>
      <c r="F125" s="19">
        <v>548</v>
      </c>
      <c r="G125" s="19">
        <f t="shared" ref="G125:J125" si="43">SUM(G118:G124)</f>
        <v>13.13</v>
      </c>
      <c r="H125" s="19">
        <f t="shared" si="43"/>
        <v>16.11</v>
      </c>
      <c r="I125" s="19">
        <f t="shared" si="43"/>
        <v>47.129999999999995</v>
      </c>
      <c r="J125" s="19">
        <f t="shared" si="43"/>
        <v>330.05</v>
      </c>
      <c r="K125" s="25"/>
      <c r="L125" s="19">
        <f t="shared" ref="L125" si="44">SUM(L118:L124)</f>
        <v>0</v>
      </c>
    </row>
    <row r="126" spans="1:12" ht="15" x14ac:dyDescent="0.25">
      <c r="A126" s="13">
        <f>A118</f>
        <v>2</v>
      </c>
      <c r="B126" s="13">
        <f>B118</f>
        <v>2</v>
      </c>
      <c r="C126" s="10" t="s">
        <v>25</v>
      </c>
      <c r="D126" s="7" t="s">
        <v>26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4"/>
      <c r="B127" s="15"/>
      <c r="C127" s="11"/>
      <c r="D127" s="7" t="s">
        <v>27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 t="s">
        <v>28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29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30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31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32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6"/>
      <c r="B135" s="17"/>
      <c r="C135" s="8"/>
      <c r="D135" s="18" t="s">
        <v>33</v>
      </c>
      <c r="E135" s="9"/>
      <c r="F135" s="19">
        <f>SUM(F126:F134)</f>
        <v>0</v>
      </c>
      <c r="G135" s="19">
        <f t="shared" ref="G135:J135" si="45">SUM(G126:G134)</f>
        <v>0</v>
      </c>
      <c r="H135" s="19">
        <f t="shared" si="45"/>
        <v>0</v>
      </c>
      <c r="I135" s="19">
        <f t="shared" si="45"/>
        <v>0</v>
      </c>
      <c r="J135" s="19">
        <f t="shared" si="45"/>
        <v>0</v>
      </c>
      <c r="K135" s="25"/>
      <c r="L135" s="19">
        <f t="shared" ref="L135" si="46">SUM(L126:L134)</f>
        <v>0</v>
      </c>
    </row>
    <row r="136" spans="1:12" ht="15.75" customHeight="1" thickBot="1" x14ac:dyDescent="0.25">
      <c r="A136" s="33">
        <f>A118</f>
        <v>2</v>
      </c>
      <c r="B136" s="33">
        <f>B118</f>
        <v>2</v>
      </c>
      <c r="C136" s="117" t="s">
        <v>4</v>
      </c>
      <c r="D136" s="119"/>
      <c r="E136" s="31"/>
      <c r="F136" s="32">
        <f>F125+F135</f>
        <v>548</v>
      </c>
      <c r="G136" s="32">
        <f t="shared" ref="G136" si="47">G125+G135</f>
        <v>13.13</v>
      </c>
      <c r="H136" s="32">
        <f t="shared" ref="H136" si="48">H125+H135</f>
        <v>16.11</v>
      </c>
      <c r="I136" s="32">
        <f t="shared" ref="I136" si="49">I125+I135</f>
        <v>47.129999999999995</v>
      </c>
      <c r="J136" s="32">
        <f t="shared" ref="J136:L136" si="50">J125+J135</f>
        <v>330.05</v>
      </c>
      <c r="K136" s="32"/>
      <c r="L136" s="32">
        <f t="shared" si="50"/>
        <v>0</v>
      </c>
    </row>
    <row r="137" spans="1:12" ht="15" x14ac:dyDescent="0.25">
      <c r="A137" s="20">
        <v>2</v>
      </c>
      <c r="B137" s="21">
        <v>3</v>
      </c>
      <c r="C137" s="22" t="s">
        <v>20</v>
      </c>
      <c r="D137" s="5" t="s">
        <v>24</v>
      </c>
      <c r="E137" s="39" t="s">
        <v>49</v>
      </c>
      <c r="F137" s="101">
        <v>100</v>
      </c>
      <c r="G137" s="82">
        <v>0.4</v>
      </c>
      <c r="H137" s="82">
        <v>0.4</v>
      </c>
      <c r="I137" s="102">
        <v>9.8000000000000007</v>
      </c>
      <c r="J137" s="82">
        <v>47</v>
      </c>
      <c r="K137" s="92"/>
      <c r="L137" s="40"/>
    </row>
    <row r="138" spans="1:12" ht="15" x14ac:dyDescent="0.25">
      <c r="A138" s="23"/>
      <c r="B138" s="15"/>
      <c r="C138" s="11"/>
      <c r="D138" s="6" t="s">
        <v>21</v>
      </c>
      <c r="E138" s="42" t="s">
        <v>76</v>
      </c>
      <c r="F138" s="93" t="s">
        <v>42</v>
      </c>
      <c r="G138" s="93">
        <v>15.95</v>
      </c>
      <c r="H138" s="93">
        <v>19.55</v>
      </c>
      <c r="I138" s="93">
        <v>39.75</v>
      </c>
      <c r="J138" s="93">
        <v>408.42</v>
      </c>
      <c r="K138" s="95">
        <v>265</v>
      </c>
      <c r="L138" s="43"/>
    </row>
    <row r="139" spans="1:12" ht="15" x14ac:dyDescent="0.25">
      <c r="A139" s="23"/>
      <c r="B139" s="15"/>
      <c r="C139" s="11"/>
      <c r="D139" s="7" t="s">
        <v>22</v>
      </c>
      <c r="E139" s="88" t="s">
        <v>41</v>
      </c>
      <c r="F139" s="96" t="s">
        <v>44</v>
      </c>
      <c r="G139" s="82">
        <v>7.0000000000000007E-2</v>
      </c>
      <c r="H139" s="57">
        <v>0.02</v>
      </c>
      <c r="I139" s="102">
        <v>10.01</v>
      </c>
      <c r="J139" s="93">
        <v>40</v>
      </c>
      <c r="K139" s="95"/>
      <c r="L139" s="43"/>
    </row>
    <row r="140" spans="1:12" ht="15.75" customHeight="1" x14ac:dyDescent="0.25">
      <c r="A140" s="23"/>
      <c r="B140" s="15"/>
      <c r="C140" s="11"/>
      <c r="D140" s="7" t="s">
        <v>23</v>
      </c>
      <c r="E140" s="42" t="s">
        <v>48</v>
      </c>
      <c r="F140" s="93">
        <v>25</v>
      </c>
      <c r="G140" s="53">
        <v>1.9</v>
      </c>
      <c r="H140" s="53">
        <v>0.2</v>
      </c>
      <c r="I140" s="54">
        <v>12.3</v>
      </c>
      <c r="J140" s="53">
        <v>58.75</v>
      </c>
      <c r="K140" s="95"/>
      <c r="L140" s="43"/>
    </row>
    <row r="141" spans="1:12" ht="15" x14ac:dyDescent="0.25">
      <c r="A141" s="23"/>
      <c r="B141" s="15"/>
      <c r="C141" s="11"/>
      <c r="D141" s="7" t="s">
        <v>23</v>
      </c>
      <c r="E141" s="42" t="s">
        <v>47</v>
      </c>
      <c r="F141" s="93">
        <v>20</v>
      </c>
      <c r="G141" s="53">
        <v>1.32</v>
      </c>
      <c r="H141" s="53">
        <v>0.24000000000000002</v>
      </c>
      <c r="I141" s="54">
        <v>7.9200000000000017</v>
      </c>
      <c r="J141" s="53">
        <v>39.600000000000009</v>
      </c>
      <c r="K141" s="95"/>
      <c r="L141" s="43"/>
    </row>
    <row r="142" spans="1:12" ht="15" x14ac:dyDescent="0.25">
      <c r="A142" s="23"/>
      <c r="B142" s="15"/>
      <c r="C142" s="11"/>
      <c r="D142" s="6"/>
      <c r="E142" s="42"/>
      <c r="F142" s="53"/>
      <c r="G142" s="53"/>
      <c r="H142" s="53"/>
      <c r="I142" s="54"/>
      <c r="J142" s="93"/>
      <c r="K142" s="95"/>
      <c r="L142" s="43"/>
    </row>
    <row r="143" spans="1:12" ht="15" x14ac:dyDescent="0.25">
      <c r="A143" s="23"/>
      <c r="B143" s="15"/>
      <c r="C143" s="11"/>
      <c r="D143" s="6"/>
      <c r="E143" s="42"/>
      <c r="F143" s="93"/>
      <c r="G143" s="93"/>
      <c r="H143" s="93"/>
      <c r="I143" s="93"/>
      <c r="J143" s="93"/>
      <c r="K143" s="95"/>
      <c r="L143" s="43"/>
    </row>
    <row r="144" spans="1:12" ht="15" x14ac:dyDescent="0.25">
      <c r="A144" s="24"/>
      <c r="B144" s="17"/>
      <c r="C144" s="8"/>
      <c r="D144" s="18" t="s">
        <v>33</v>
      </c>
      <c r="E144" s="9"/>
      <c r="F144" s="99">
        <v>545</v>
      </c>
      <c r="G144" s="99">
        <f t="shared" ref="G144:J144" si="51">SUM(G137:G143)</f>
        <v>19.639999999999997</v>
      </c>
      <c r="H144" s="99">
        <f t="shared" si="51"/>
        <v>20.409999999999997</v>
      </c>
      <c r="I144" s="99">
        <f t="shared" si="51"/>
        <v>79.78</v>
      </c>
      <c r="J144" s="99">
        <f t="shared" si="51"/>
        <v>593.7700000000001</v>
      </c>
      <c r="K144" s="100"/>
      <c r="L144" s="19">
        <f t="shared" ref="L144" si="52">SUM(L137:L143)</f>
        <v>0</v>
      </c>
    </row>
    <row r="145" spans="1:12" ht="15" x14ac:dyDescent="0.25">
      <c r="A145" s="26">
        <f>A137</f>
        <v>2</v>
      </c>
      <c r="B145" s="13">
        <f>B137</f>
        <v>3</v>
      </c>
      <c r="C145" s="10" t="s">
        <v>25</v>
      </c>
      <c r="D145" s="7" t="s">
        <v>26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7" t="s">
        <v>27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7" t="s">
        <v>28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29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30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31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32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4"/>
      <c r="B154" s="17"/>
      <c r="C154" s="8"/>
      <c r="D154" s="18" t="s">
        <v>33</v>
      </c>
      <c r="E154" s="9"/>
      <c r="F154" s="19">
        <f>SUM(F145:F153)</f>
        <v>0</v>
      </c>
      <c r="G154" s="19">
        <f t="shared" ref="G154:J154" si="53">SUM(G145:G153)</f>
        <v>0</v>
      </c>
      <c r="H154" s="19">
        <f t="shared" si="53"/>
        <v>0</v>
      </c>
      <c r="I154" s="19">
        <f t="shared" si="53"/>
        <v>0</v>
      </c>
      <c r="J154" s="19">
        <f t="shared" si="53"/>
        <v>0</v>
      </c>
      <c r="K154" s="25"/>
      <c r="L154" s="19">
        <f t="shared" ref="L154" si="54">SUM(L145:L153)</f>
        <v>0</v>
      </c>
    </row>
    <row r="155" spans="1:12" ht="15.75" customHeight="1" thickBot="1" x14ac:dyDescent="0.25">
      <c r="A155" s="29">
        <f>A137</f>
        <v>2</v>
      </c>
      <c r="B155" s="30">
        <f>B137</f>
        <v>3</v>
      </c>
      <c r="C155" s="117" t="s">
        <v>4</v>
      </c>
      <c r="D155" s="119"/>
      <c r="E155" s="31"/>
      <c r="F155" s="32">
        <f>F144+F154</f>
        <v>545</v>
      </c>
      <c r="G155" s="32">
        <f t="shared" ref="G155" si="55">G144+G154</f>
        <v>19.639999999999997</v>
      </c>
      <c r="H155" s="32">
        <f t="shared" ref="H155" si="56">H144+H154</f>
        <v>20.409999999999997</v>
      </c>
      <c r="I155" s="32">
        <f t="shared" ref="I155" si="57">I144+I154</f>
        <v>79.78</v>
      </c>
      <c r="J155" s="32">
        <f t="shared" ref="J155:L155" si="58">J144+J154</f>
        <v>593.7700000000001</v>
      </c>
      <c r="K155" s="32"/>
      <c r="L155" s="32">
        <f t="shared" si="58"/>
        <v>0</v>
      </c>
    </row>
    <row r="156" spans="1:12" ht="15" x14ac:dyDescent="0.25">
      <c r="A156" s="20">
        <v>2</v>
      </c>
      <c r="B156" s="21">
        <v>4</v>
      </c>
      <c r="C156" s="22" t="s">
        <v>20</v>
      </c>
      <c r="D156" s="5" t="s">
        <v>40</v>
      </c>
      <c r="E156" s="89" t="s">
        <v>111</v>
      </c>
      <c r="F156" s="59">
        <v>60</v>
      </c>
      <c r="G156" s="81" t="s">
        <v>112</v>
      </c>
      <c r="H156" s="81" t="s">
        <v>113</v>
      </c>
      <c r="I156" s="91" t="s">
        <v>114</v>
      </c>
      <c r="J156" s="81" t="s">
        <v>118</v>
      </c>
      <c r="K156" s="92" t="s">
        <v>52</v>
      </c>
      <c r="L156" s="40"/>
    </row>
    <row r="157" spans="1:12" ht="25.5" x14ac:dyDescent="0.25">
      <c r="A157" s="23"/>
      <c r="B157" s="15"/>
      <c r="C157" s="11"/>
      <c r="D157" s="112" t="s">
        <v>21</v>
      </c>
      <c r="E157" s="88" t="s">
        <v>57</v>
      </c>
      <c r="F157" s="93" t="s">
        <v>59</v>
      </c>
      <c r="G157" s="93">
        <v>11.45</v>
      </c>
      <c r="H157" s="93">
        <v>12.46</v>
      </c>
      <c r="I157" s="93">
        <v>31.32</v>
      </c>
      <c r="J157" s="93">
        <v>289.95</v>
      </c>
      <c r="K157" s="95" t="s">
        <v>52</v>
      </c>
      <c r="L157" s="43"/>
    </row>
    <row r="158" spans="1:12" ht="15" x14ac:dyDescent="0.25">
      <c r="A158" s="23"/>
      <c r="B158" s="15"/>
      <c r="C158" s="11"/>
      <c r="D158" s="7" t="s">
        <v>22</v>
      </c>
      <c r="E158" s="88" t="s">
        <v>77</v>
      </c>
      <c r="F158" s="93">
        <v>200</v>
      </c>
      <c r="G158" s="64">
        <v>1.58</v>
      </c>
      <c r="H158" s="64" t="s">
        <v>115</v>
      </c>
      <c r="I158" s="65" t="s">
        <v>116</v>
      </c>
      <c r="J158" s="64">
        <v>78.600000000000009</v>
      </c>
      <c r="K158" s="95">
        <v>382</v>
      </c>
      <c r="L158" s="43"/>
    </row>
    <row r="159" spans="1:12" ht="15" x14ac:dyDescent="0.25">
      <c r="A159" s="23"/>
      <c r="B159" s="15"/>
      <c r="C159" s="11"/>
      <c r="D159" s="7" t="s">
        <v>23</v>
      </c>
      <c r="E159" s="42" t="s">
        <v>48</v>
      </c>
      <c r="F159" s="93">
        <v>30</v>
      </c>
      <c r="G159" s="64">
        <v>2.2799999999999998</v>
      </c>
      <c r="H159" s="64" t="s">
        <v>117</v>
      </c>
      <c r="I159" s="65">
        <v>14.76</v>
      </c>
      <c r="J159" s="64">
        <v>70.5</v>
      </c>
      <c r="K159" s="95"/>
      <c r="L159" s="43"/>
    </row>
    <row r="160" spans="1:12" ht="15" x14ac:dyDescent="0.25">
      <c r="A160" s="23"/>
      <c r="B160" s="15"/>
      <c r="C160" s="11"/>
      <c r="D160" s="7"/>
      <c r="E160" s="42"/>
      <c r="F160" s="93"/>
      <c r="G160" s="93"/>
      <c r="H160" s="93"/>
      <c r="I160" s="93"/>
      <c r="J160" s="93"/>
      <c r="K160" s="95"/>
      <c r="L160" s="43"/>
    </row>
    <row r="161" spans="1:12" ht="15" x14ac:dyDescent="0.25">
      <c r="A161" s="23"/>
      <c r="B161" s="15"/>
      <c r="C161" s="11"/>
      <c r="D161" s="6"/>
      <c r="E161" s="42"/>
      <c r="F161" s="59"/>
      <c r="G161" s="63"/>
      <c r="H161" s="63"/>
      <c r="I161" s="103"/>
      <c r="J161" s="63"/>
      <c r="K161" s="95"/>
      <c r="L161" s="43"/>
    </row>
    <row r="162" spans="1:12" ht="15" x14ac:dyDescent="0.25">
      <c r="A162" s="23"/>
      <c r="B162" s="15"/>
      <c r="C162" s="11"/>
      <c r="D162" s="6"/>
      <c r="E162" s="42"/>
      <c r="F162" s="93"/>
      <c r="G162" s="93"/>
      <c r="H162" s="93"/>
      <c r="I162" s="93"/>
      <c r="J162" s="93"/>
      <c r="K162" s="95"/>
      <c r="L162" s="43"/>
    </row>
    <row r="163" spans="1:12" ht="15" x14ac:dyDescent="0.25">
      <c r="A163" s="24"/>
      <c r="B163" s="17"/>
      <c r="C163" s="8"/>
      <c r="D163" s="18" t="s">
        <v>33</v>
      </c>
      <c r="E163" s="9"/>
      <c r="F163" s="19">
        <v>520</v>
      </c>
      <c r="G163" s="19">
        <f t="shared" ref="G163:J163" si="59">SUM(G156:G162)</f>
        <v>15.309999999999999</v>
      </c>
      <c r="H163" s="19">
        <f t="shared" si="59"/>
        <v>12.46</v>
      </c>
      <c r="I163" s="19">
        <f t="shared" si="59"/>
        <v>46.08</v>
      </c>
      <c r="J163" s="19">
        <f t="shared" si="59"/>
        <v>439.05</v>
      </c>
      <c r="K163" s="25"/>
      <c r="L163" s="19">
        <f t="shared" ref="L163" si="60">SUM(L156:L162)</f>
        <v>0</v>
      </c>
    </row>
    <row r="164" spans="1:12" ht="15" x14ac:dyDescent="0.25">
      <c r="A164" s="26">
        <f>A156</f>
        <v>2</v>
      </c>
      <c r="B164" s="13">
        <f>B156</f>
        <v>4</v>
      </c>
      <c r="C164" s="10" t="s">
        <v>25</v>
      </c>
      <c r="D164" s="7" t="s">
        <v>26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7" t="s">
        <v>27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7" t="s">
        <v>28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29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30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31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32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4"/>
      <c r="B173" s="17"/>
      <c r="C173" s="8"/>
      <c r="D173" s="18" t="s">
        <v>33</v>
      </c>
      <c r="E173" s="9"/>
      <c r="F173" s="19">
        <f>SUM(F164:F172)</f>
        <v>0</v>
      </c>
      <c r="G173" s="19">
        <f t="shared" ref="G173:J173" si="61">SUM(G164:G172)</f>
        <v>0</v>
      </c>
      <c r="H173" s="19">
        <f t="shared" si="61"/>
        <v>0</v>
      </c>
      <c r="I173" s="19">
        <f t="shared" si="61"/>
        <v>0</v>
      </c>
      <c r="J173" s="19">
        <f t="shared" si="61"/>
        <v>0</v>
      </c>
      <c r="K173" s="25"/>
      <c r="L173" s="19">
        <f t="shared" ref="L173" si="62">SUM(L164:L172)</f>
        <v>0</v>
      </c>
    </row>
    <row r="174" spans="1:12" ht="15.75" customHeight="1" thickBot="1" x14ac:dyDescent="0.25">
      <c r="A174" s="29">
        <f>A156</f>
        <v>2</v>
      </c>
      <c r="B174" s="30">
        <f>B156</f>
        <v>4</v>
      </c>
      <c r="C174" s="117" t="s">
        <v>4</v>
      </c>
      <c r="D174" s="119"/>
      <c r="E174" s="31"/>
      <c r="F174" s="32">
        <f>F163+F173</f>
        <v>520</v>
      </c>
      <c r="G174" s="32">
        <f t="shared" ref="G174" si="63">G163+G173</f>
        <v>15.309999999999999</v>
      </c>
      <c r="H174" s="32">
        <f t="shared" ref="H174" si="64">H163+H173</f>
        <v>12.46</v>
      </c>
      <c r="I174" s="32">
        <f t="shared" ref="I174" si="65">I163+I173</f>
        <v>46.08</v>
      </c>
      <c r="J174" s="32">
        <f t="shared" ref="J174:L174" si="66">J163+J173</f>
        <v>439.05</v>
      </c>
      <c r="K174" s="32"/>
      <c r="L174" s="32">
        <f t="shared" si="66"/>
        <v>0</v>
      </c>
    </row>
    <row r="175" spans="1:12" ht="15" x14ac:dyDescent="0.25">
      <c r="A175" s="20">
        <v>2</v>
      </c>
      <c r="B175" s="21">
        <v>5</v>
      </c>
      <c r="C175" s="22" t="s">
        <v>20</v>
      </c>
      <c r="D175" s="5" t="s">
        <v>24</v>
      </c>
      <c r="E175" s="39" t="s">
        <v>79</v>
      </c>
      <c r="F175" s="63">
        <v>180</v>
      </c>
      <c r="G175" s="63">
        <v>1.62</v>
      </c>
      <c r="H175" s="63">
        <v>0.36</v>
      </c>
      <c r="I175" s="103">
        <v>14.58</v>
      </c>
      <c r="J175" s="63">
        <v>77.400000000000006</v>
      </c>
      <c r="K175" s="92"/>
      <c r="L175" s="40"/>
    </row>
    <row r="176" spans="1:12" ht="15" x14ac:dyDescent="0.25">
      <c r="A176" s="23"/>
      <c r="B176" s="15"/>
      <c r="C176" s="11"/>
      <c r="D176" s="6" t="s">
        <v>21</v>
      </c>
      <c r="E176" s="42" t="s">
        <v>78</v>
      </c>
      <c r="F176" s="93" t="s">
        <v>42</v>
      </c>
      <c r="G176" s="93">
        <v>12.48</v>
      </c>
      <c r="H176" s="93">
        <v>15.68</v>
      </c>
      <c r="I176" s="93">
        <v>19.34</v>
      </c>
      <c r="J176" s="93">
        <v>271.5</v>
      </c>
      <c r="K176" s="95">
        <v>143.24100000000001</v>
      </c>
      <c r="L176" s="43"/>
    </row>
    <row r="177" spans="1:12" ht="15" x14ac:dyDescent="0.25">
      <c r="A177" s="23"/>
      <c r="B177" s="15"/>
      <c r="C177" s="11"/>
      <c r="D177" s="7" t="s">
        <v>22</v>
      </c>
      <c r="E177" s="42" t="s">
        <v>58</v>
      </c>
      <c r="F177" s="93">
        <v>200</v>
      </c>
      <c r="G177" s="72">
        <v>0.66</v>
      </c>
      <c r="H177" s="72">
        <v>9.0000000000000011E-2</v>
      </c>
      <c r="I177" s="73">
        <v>22.03</v>
      </c>
      <c r="J177" s="72">
        <v>92.800000000000011</v>
      </c>
      <c r="K177" s="95">
        <v>349</v>
      </c>
      <c r="L177" s="43"/>
    </row>
    <row r="178" spans="1:12" ht="15" x14ac:dyDescent="0.25">
      <c r="A178" s="23"/>
      <c r="B178" s="15"/>
      <c r="C178" s="11"/>
      <c r="D178" s="7" t="s">
        <v>23</v>
      </c>
      <c r="E178" s="42" t="s">
        <v>47</v>
      </c>
      <c r="F178" s="93">
        <v>20</v>
      </c>
      <c r="G178" s="64">
        <v>1.32</v>
      </c>
      <c r="H178" s="64">
        <v>0.24000000000000002</v>
      </c>
      <c r="I178" s="65">
        <v>7.9200000000000017</v>
      </c>
      <c r="J178" s="64">
        <v>39.600000000000009</v>
      </c>
      <c r="K178" s="95"/>
      <c r="L178" s="43"/>
    </row>
    <row r="179" spans="1:12" ht="15" x14ac:dyDescent="0.25">
      <c r="A179" s="23"/>
      <c r="B179" s="15"/>
      <c r="C179" s="11"/>
      <c r="D179" s="7"/>
      <c r="E179" s="42"/>
      <c r="F179" s="93"/>
      <c r="G179" s="63"/>
      <c r="H179" s="63"/>
      <c r="I179" s="63"/>
      <c r="J179" s="93"/>
      <c r="K179" s="95"/>
      <c r="L179" s="43"/>
    </row>
    <row r="180" spans="1:12" ht="15" x14ac:dyDescent="0.25">
      <c r="A180" s="23"/>
      <c r="B180" s="15"/>
      <c r="C180" s="11"/>
      <c r="D180" s="6"/>
      <c r="E180" s="42"/>
      <c r="F180" s="93"/>
      <c r="G180" s="93"/>
      <c r="H180" s="93"/>
      <c r="I180" s="93"/>
      <c r="J180" s="93"/>
      <c r="K180" s="95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.75" customHeight="1" x14ac:dyDescent="0.25">
      <c r="A182" s="24"/>
      <c r="B182" s="17"/>
      <c r="C182" s="8"/>
      <c r="D182" s="18" t="s">
        <v>33</v>
      </c>
      <c r="E182" s="9"/>
      <c r="F182" s="19">
        <v>600</v>
      </c>
      <c r="G182" s="19">
        <f t="shared" ref="G182:J182" si="67">SUM(G175:G181)</f>
        <v>16.080000000000002</v>
      </c>
      <c r="H182" s="19">
        <f t="shared" si="67"/>
        <v>16.369999999999997</v>
      </c>
      <c r="I182" s="19">
        <f t="shared" si="67"/>
        <v>63.870000000000005</v>
      </c>
      <c r="J182" s="19">
        <f t="shared" si="67"/>
        <v>481.3</v>
      </c>
      <c r="K182" s="25"/>
      <c r="L182" s="19">
        <f t="shared" ref="L182" si="68">SUM(L175:L181)</f>
        <v>0</v>
      </c>
    </row>
    <row r="183" spans="1:12" ht="15" x14ac:dyDescent="0.25">
      <c r="A183" s="26">
        <f>A175</f>
        <v>2</v>
      </c>
      <c r="B183" s="13">
        <f>B175</f>
        <v>5</v>
      </c>
      <c r="C183" s="10" t="s">
        <v>25</v>
      </c>
      <c r="D183" s="7" t="s">
        <v>26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 t="s">
        <v>27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28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29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30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31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32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4"/>
      <c r="B192" s="17"/>
      <c r="C192" s="8"/>
      <c r="D192" s="18" t="s">
        <v>33</v>
      </c>
      <c r="E192" s="9"/>
      <c r="F192" s="19">
        <f>SUM(F183:F191)</f>
        <v>0</v>
      </c>
      <c r="G192" s="19">
        <f t="shared" ref="G192:J192" si="69">SUM(G183:G191)</f>
        <v>0</v>
      </c>
      <c r="H192" s="19">
        <f t="shared" si="69"/>
        <v>0</v>
      </c>
      <c r="I192" s="19">
        <f t="shared" si="69"/>
        <v>0</v>
      </c>
      <c r="J192" s="19">
        <f t="shared" si="69"/>
        <v>0</v>
      </c>
      <c r="K192" s="25"/>
      <c r="L192" s="19">
        <f t="shared" ref="L192" si="70">SUM(L183:L191)</f>
        <v>0</v>
      </c>
    </row>
    <row r="193" spans="1:12" ht="15.75" customHeight="1" thickBot="1" x14ac:dyDescent="0.25">
      <c r="A193" s="29">
        <f>A175</f>
        <v>2</v>
      </c>
      <c r="B193" s="30">
        <f>B175</f>
        <v>5</v>
      </c>
      <c r="C193" s="117" t="s">
        <v>4</v>
      </c>
      <c r="D193" s="119"/>
      <c r="E193" s="31"/>
      <c r="F193" s="32">
        <f>F182+F192</f>
        <v>600</v>
      </c>
      <c r="G193" s="32">
        <f t="shared" ref="G193" si="71">G182+G192</f>
        <v>16.080000000000002</v>
      </c>
      <c r="H193" s="32">
        <f t="shared" ref="H193" si="72">H182+H192</f>
        <v>16.369999999999997</v>
      </c>
      <c r="I193" s="32">
        <f t="shared" ref="I193" si="73">I182+I192</f>
        <v>63.870000000000005</v>
      </c>
      <c r="J193" s="32">
        <f t="shared" ref="J193:L193" si="74">J182+J192</f>
        <v>481.3</v>
      </c>
      <c r="K193" s="32"/>
      <c r="L193" s="32">
        <f t="shared" si="74"/>
        <v>0</v>
      </c>
    </row>
    <row r="194" spans="1:12" ht="13.5" customHeight="1" thickBot="1" x14ac:dyDescent="0.25">
      <c r="A194" s="27"/>
      <c r="B194" s="28"/>
      <c r="C194" s="120" t="s">
        <v>5</v>
      </c>
      <c r="D194" s="121"/>
      <c r="E194" s="122"/>
      <c r="F194" s="34">
        <f>(F24+F43+F62+F81+F99+F117+F136+F155+F174+F193)/(IF(F24=0,0,1)+IF(F43=0,0,1)+IF(F62=0,0,1)+IF(F81=0,0,1)+IF(F99=0,0,1)+IF(F117=0,0,1)+IF(F136=0,0,1)+IF(F155=0,0,1)+IF(F174=0,0,1)+IF(F193=0,0,1))</f>
        <v>541.6</v>
      </c>
      <c r="G194" s="34">
        <f>(G24+G43+G62+G81+G99+G117+G136+G155+G174+G193)/(IF(G24=0,0,1)+IF(G43=0,0,1)+IF(G62=0,0,1)+IF(G81=0,0,1)+IF(G99=0,0,1)+IF(G117=0,0,1)+IF(G136=0,0,1)+IF(G155=0,0,1)+IF(G174=0,0,1)+IF(G193=0,0,1))</f>
        <v>15.233000000000001</v>
      </c>
      <c r="H194" s="34">
        <f>(H24+H43+H62+H81+H99+H117+H136+H155+H174+H193)/(IF(H24=0,0,1)+IF(H43=0,0,1)+IF(H62=0,0,1)+IF(H81=0,0,1)+IF(H99=0,0,1)+IF(H117=0,0,1)+IF(H136=0,0,1)+IF(H155=0,0,1)+IF(H174=0,0,1)+IF(H193=0,0,1))</f>
        <v>14.208000000000002</v>
      </c>
      <c r="I194" s="34">
        <f>(I24+I43+I62+I81+I99+I117+I136+I155+I174+I193)/(IF(I24=0,0,1)+IF(I43=0,0,1)+IF(I62=0,0,1)+IF(I81=0,0,1)+IF(I99=0,0,1)+IF(I117=0,0,1)+IF(I136=0,0,1)+IF(I155=0,0,1)+IF(I174=0,0,1)+IF(I193=0,0,1))</f>
        <v>67.248999999999995</v>
      </c>
      <c r="J194" s="34">
        <f>(J24+J43+J62+J81+J99+J117+J136+J155+J174+J193)/(IF(J24=0,0,1)+IF(J43=0,0,1)+IF(J62=0,0,1)+IF(J81=0,0,1)+IF(J99=0,0,1)+IF(J117=0,0,1)+IF(J136=0,0,1)+IF(J155=0,0,1)+IF(J174=0,0,1)+IF(J193=0,0,1))</f>
        <v>478.52200000000005</v>
      </c>
      <c r="K194" s="34"/>
      <c r="L194" s="34" t="e">
        <f>(L24+L43+L62+L81+L99+L117+L136+L155+L174+L193)/(IF(L24=0,0,1)+IF(L43=0,0,1)+IF(L62=0,0,1)+IF(L81=0,0,1)+IF(L99=0,0,1)+IF(L117=0,0,1)+IF(L136=0,0,1)+IF(L155=0,0,1)+IF(L174=0,0,1)+IF(L193=0,0,1))</f>
        <v>#DIV/0!</v>
      </c>
    </row>
  </sheetData>
  <mergeCells count="14">
    <mergeCell ref="C99:D99"/>
    <mergeCell ref="C24:D24"/>
    <mergeCell ref="C194:E194"/>
    <mergeCell ref="C193:D193"/>
    <mergeCell ref="C117:D117"/>
    <mergeCell ref="C136:D136"/>
    <mergeCell ref="C155:D155"/>
    <mergeCell ref="C174:D174"/>
    <mergeCell ref="C62:D62"/>
    <mergeCell ref="C1:E1"/>
    <mergeCell ref="H1:K1"/>
    <mergeCell ref="H2:K2"/>
    <mergeCell ref="C43:D43"/>
    <mergeCell ref="C81:D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dcterms:created xsi:type="dcterms:W3CDTF">2022-05-16T14:23:56Z</dcterms:created>
  <dcterms:modified xsi:type="dcterms:W3CDTF">2026-03-12T07:40:30Z</dcterms:modified>
</cp:coreProperties>
</file>