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 23-24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194" i="1" l="1"/>
  <c r="B89" i="1"/>
  <c r="B193" i="1"/>
  <c r="A193" i="1"/>
  <c r="L192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82" i="1"/>
  <c r="H193" i="1" s="1"/>
  <c r="G182" i="1"/>
  <c r="G193" i="1" s="1"/>
  <c r="F182" i="1"/>
  <c r="F193" i="1" s="1"/>
  <c r="B174" i="1"/>
  <c r="A174" i="1"/>
  <c r="L173" i="1"/>
  <c r="J173" i="1"/>
  <c r="I173" i="1"/>
  <c r="H173" i="1"/>
  <c r="G173" i="1"/>
  <c r="F173" i="1"/>
  <c r="B164" i="1"/>
  <c r="A164" i="1"/>
  <c r="L163" i="1"/>
  <c r="L174" i="1" s="1"/>
  <c r="J163" i="1"/>
  <c r="J174" i="1" s="1"/>
  <c r="I163" i="1"/>
  <c r="I174" i="1" s="1"/>
  <c r="H163" i="1"/>
  <c r="H174" i="1" s="1"/>
  <c r="G163" i="1"/>
  <c r="G174" i="1" s="1"/>
  <c r="F163" i="1"/>
  <c r="F174" i="1" s="1"/>
  <c r="B155" i="1"/>
  <c r="A155" i="1"/>
  <c r="L154" i="1"/>
  <c r="J154" i="1"/>
  <c r="I154" i="1"/>
  <c r="H154" i="1"/>
  <c r="G154" i="1"/>
  <c r="F154" i="1"/>
  <c r="B145" i="1"/>
  <c r="A145" i="1"/>
  <c r="L144" i="1"/>
  <c r="J144" i="1"/>
  <c r="J155" i="1" s="1"/>
  <c r="I144" i="1"/>
  <c r="I155" i="1" s="1"/>
  <c r="H144" i="1"/>
  <c r="G144" i="1"/>
  <c r="G155" i="1" s="1"/>
  <c r="F144" i="1"/>
  <c r="F155" i="1" s="1"/>
  <c r="B136" i="1"/>
  <c r="A136" i="1"/>
  <c r="L135" i="1"/>
  <c r="J135" i="1"/>
  <c r="I135" i="1"/>
  <c r="H135" i="1"/>
  <c r="G135" i="1"/>
  <c r="F135" i="1"/>
  <c r="B126" i="1"/>
  <c r="A126" i="1"/>
  <c r="L125" i="1"/>
  <c r="L136" i="1" s="1"/>
  <c r="J125" i="1"/>
  <c r="J136" i="1" s="1"/>
  <c r="I125" i="1"/>
  <c r="I136" i="1" s="1"/>
  <c r="H125" i="1"/>
  <c r="H136" i="1" s="1"/>
  <c r="G125" i="1"/>
  <c r="G136" i="1" s="1"/>
  <c r="F125" i="1"/>
  <c r="F136" i="1" s="1"/>
  <c r="B117" i="1"/>
  <c r="A117" i="1"/>
  <c r="L116" i="1"/>
  <c r="J116" i="1"/>
  <c r="I116" i="1"/>
  <c r="H116" i="1"/>
  <c r="G116" i="1"/>
  <c r="F116" i="1"/>
  <c r="B107" i="1"/>
  <c r="A107" i="1"/>
  <c r="L106" i="1"/>
  <c r="L117" i="1" s="1"/>
  <c r="J106" i="1"/>
  <c r="J117" i="1" s="1"/>
  <c r="I106" i="1"/>
  <c r="I117" i="1" s="1"/>
  <c r="H106" i="1"/>
  <c r="H117" i="1" s="1"/>
  <c r="G106" i="1"/>
  <c r="G117" i="1" s="1"/>
  <c r="F106" i="1"/>
  <c r="F117" i="1" s="1"/>
  <c r="B99" i="1"/>
  <c r="A99" i="1"/>
  <c r="L98" i="1"/>
  <c r="J98" i="1"/>
  <c r="I98" i="1"/>
  <c r="H98" i="1"/>
  <c r="G98" i="1"/>
  <c r="F98" i="1"/>
  <c r="A89" i="1"/>
  <c r="L88" i="1"/>
  <c r="J88" i="1"/>
  <c r="I88" i="1"/>
  <c r="H88" i="1"/>
  <c r="G88" i="1"/>
  <c r="F88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62" i="1" l="1"/>
  <c r="L155" i="1"/>
  <c r="L62" i="1"/>
  <c r="H155" i="1"/>
  <c r="H43" i="1"/>
  <c r="L193" i="1"/>
  <c r="F99" i="1"/>
  <c r="F194" i="1" s="1"/>
  <c r="H99" i="1"/>
  <c r="J99" i="1"/>
  <c r="G99" i="1"/>
  <c r="I99" i="1"/>
  <c r="L99" i="1"/>
  <c r="J62" i="1"/>
  <c r="J194" i="1" s="1"/>
  <c r="G194" i="1"/>
  <c r="H194" i="1" l="1"/>
  <c r="L194" i="1"/>
</calcChain>
</file>

<file path=xl/sharedStrings.xml><?xml version="1.0" encoding="utf-8"?>
<sst xmlns="http://schemas.openxmlformats.org/spreadsheetml/2006/main" count="435" uniqueCount="225">
  <si>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</si>
  <si>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</si>
  <si>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</si>
  <si>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</si>
  <si>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</si>
  <si>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</si>
  <si>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</si>
  <si>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</si>
  <si>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</si>
  <si>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</si>
  <si>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</si>
  <si>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</si>
  <si>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</si>
  <si>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</si>
  <si>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</si>
  <si>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</si>
  <si>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</si>
  <si>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</si>
  <si>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</si>
  <si>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</si>
  <si>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</si>
  <si>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</si>
  <si>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</si>
  <si>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</si>
  <si>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</si>
  <si>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</si>
  <si>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</si>
  <si>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</si>
  <si>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</si>
  <si>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</si>
  <si>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</si>
  <si>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</si>
  <si>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</si>
  <si>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</si>
  <si>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</si>
  <si>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</si>
  <si>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</si>
  <si>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</si>
  <si>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</si>
  <si>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"Старокуваская СОШ"</t>
  </si>
  <si>
    <t>Директор ООО "ГРАНД"</t>
  </si>
  <si>
    <t>Васянина Ю.С.</t>
  </si>
  <si>
    <t>салат</t>
  </si>
  <si>
    <t>Чай с сахаром</t>
  </si>
  <si>
    <t>150/5</t>
  </si>
  <si>
    <t>50/150</t>
  </si>
  <si>
    <t>Какао с молоком</t>
  </si>
  <si>
    <t>50/50</t>
  </si>
  <si>
    <t>Пюре картофельное</t>
  </si>
  <si>
    <t>компот из сухофруктов</t>
  </si>
  <si>
    <t>200</t>
  </si>
  <si>
    <t>0,66</t>
  </si>
  <si>
    <t>0,09</t>
  </si>
  <si>
    <t>22,03</t>
  </si>
  <si>
    <t>92,8</t>
  </si>
  <si>
    <t>котлеты из мяса птицы</t>
  </si>
  <si>
    <t>90</t>
  </si>
  <si>
    <t>10,2</t>
  </si>
  <si>
    <t>12,93</t>
  </si>
  <si>
    <t>13,79</t>
  </si>
  <si>
    <t>макаронные изделия отварные с маслом</t>
  </si>
  <si>
    <t>5,7</t>
  </si>
  <si>
    <t>4,3</t>
  </si>
  <si>
    <t>31,99</t>
  </si>
  <si>
    <t>189,3</t>
  </si>
  <si>
    <t>Хлеб дарницкий</t>
  </si>
  <si>
    <t>30</t>
  </si>
  <si>
    <t>1,98</t>
  </si>
  <si>
    <t>0,36</t>
  </si>
  <si>
    <t>11,88</t>
  </si>
  <si>
    <t>59,4</t>
  </si>
  <si>
    <t>яблоко</t>
  </si>
  <si>
    <t>100</t>
  </si>
  <si>
    <t>0,4</t>
  </si>
  <si>
    <t>9,8</t>
  </si>
  <si>
    <t>чай с сахаром</t>
  </si>
  <si>
    <t>190/10</t>
  </si>
  <si>
    <t>0,07</t>
  </si>
  <si>
    <t>0,02</t>
  </si>
  <si>
    <t>10,01</t>
  </si>
  <si>
    <t>сырники из творога с молочной кашей "Дружба"</t>
  </si>
  <si>
    <t>40</t>
  </si>
  <si>
    <t>2,64</t>
  </si>
  <si>
    <t>0,48</t>
  </si>
  <si>
    <t>15,84</t>
  </si>
  <si>
    <t>сыр порционно</t>
  </si>
  <si>
    <t>10</t>
  </si>
  <si>
    <t>0,0</t>
  </si>
  <si>
    <t>чай с сахаром и лимоном</t>
  </si>
  <si>
    <t>185/10/5</t>
  </si>
  <si>
    <t>0,11</t>
  </si>
  <si>
    <t>10,15</t>
  </si>
  <si>
    <t>хлеб сельский Дарницкий</t>
  </si>
  <si>
    <t>50</t>
  </si>
  <si>
    <t>3,3</t>
  </si>
  <si>
    <t>0,6</t>
  </si>
  <si>
    <t>19,8</t>
  </si>
  <si>
    <t>гуляш из говядины</t>
  </si>
  <si>
    <t>10,39</t>
  </si>
  <si>
    <t>14,79</t>
  </si>
  <si>
    <t>10,30</t>
  </si>
  <si>
    <t>каша гречневая рассыпчатая</t>
  </si>
  <si>
    <t>150</t>
  </si>
  <si>
    <t>3,77</t>
  </si>
  <si>
    <t>2,29</t>
  </si>
  <si>
    <t>39,72</t>
  </si>
  <si>
    <t>пюре картофельное с маслом сливочным</t>
  </si>
  <si>
    <t>150/3</t>
  </si>
  <si>
    <t>4,11</t>
  </si>
  <si>
    <t>3,55</t>
  </si>
  <si>
    <t>30,79</t>
  </si>
  <si>
    <t>чай с сахаром с яблоком</t>
  </si>
  <si>
    <t>180/10/10</t>
  </si>
  <si>
    <t>0,06</t>
  </si>
  <si>
    <t>10,98</t>
  </si>
  <si>
    <t xml:space="preserve">хлеб пшеничный </t>
  </si>
  <si>
    <t>0,16</t>
  </si>
  <si>
    <t>хлеб дарницкий</t>
  </si>
  <si>
    <t>0,84</t>
  </si>
  <si>
    <t>3,61</t>
  </si>
  <si>
    <t>4,96</t>
  </si>
  <si>
    <t>котлета из мяса птицы</t>
  </si>
  <si>
    <t xml:space="preserve">Хлеб пшеничный </t>
  </si>
  <si>
    <t>1,9</t>
  </si>
  <si>
    <t>0,2</t>
  </si>
  <si>
    <t>12,3</t>
  </si>
  <si>
    <t>3,17</t>
  </si>
  <si>
    <t>390,391,392</t>
  </si>
  <si>
    <t>Чай "витаминный" с шиповником</t>
  </si>
  <si>
    <t>Хлеб ржаной</t>
  </si>
  <si>
    <t>Хлеб пшеничный</t>
  </si>
  <si>
    <t>Яблоки</t>
  </si>
  <si>
    <t>Плов из говядины с рисовой крупой</t>
  </si>
  <si>
    <t xml:space="preserve">Хлеб ржаной </t>
  </si>
  <si>
    <t>Рыба, тушеная в томате с овощами</t>
  </si>
  <si>
    <t>Компот из свежих яблок</t>
  </si>
  <si>
    <t>доп.гарнир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</si>
  <si>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</si>
  <si>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</si>
  <si>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Овощи тушеные с мясом</t>
  </si>
  <si>
    <t>Компот из сухофруктов</t>
  </si>
  <si>
    <t>0,24</t>
  </si>
  <si>
    <t>12,43</t>
  </si>
  <si>
    <t>54,2</t>
  </si>
  <si>
    <t>180/3</t>
  </si>
  <si>
    <t>58,75</t>
  </si>
  <si>
    <t>15,95</t>
  </si>
  <si>
    <t>19,55</t>
  </si>
  <si>
    <t>39,75</t>
  </si>
  <si>
    <t>1,32</t>
  </si>
  <si>
    <t>7,92</t>
  </si>
  <si>
    <t>17,9</t>
  </si>
  <si>
    <t>9,05</t>
  </si>
  <si>
    <t>6,09</t>
  </si>
  <si>
    <t>3,8</t>
  </si>
  <si>
    <t>2,66</t>
  </si>
  <si>
    <t>0,28</t>
  </si>
  <si>
    <t>17,22</t>
  </si>
  <si>
    <t>82,25</t>
  </si>
  <si>
    <t>4,08</t>
  </si>
  <si>
    <t>3,54</t>
  </si>
  <si>
    <t>7,6</t>
  </si>
  <si>
    <t>78,6</t>
  </si>
  <si>
    <t>5,19</t>
  </si>
  <si>
    <t>9,85</t>
  </si>
  <si>
    <t>118,01</t>
  </si>
  <si>
    <t>60/40</t>
  </si>
  <si>
    <t>6,64</t>
  </si>
  <si>
    <t>31,78</t>
  </si>
  <si>
    <t>221,94</t>
  </si>
  <si>
    <t>2,28</t>
  </si>
  <si>
    <t>14,76</t>
  </si>
  <si>
    <t>70,5</t>
  </si>
  <si>
    <t>12,48</t>
  </si>
  <si>
    <t>15,68</t>
  </si>
  <si>
    <t>19,34</t>
  </si>
  <si>
    <t>271,5</t>
  </si>
  <si>
    <t>тефтели мясные в сметанно - томатом соусе</t>
  </si>
  <si>
    <t>7, 284</t>
  </si>
  <si>
    <t>11,94</t>
  </si>
  <si>
    <t>8,36</t>
  </si>
  <si>
    <t>123,99</t>
  </si>
  <si>
    <t>макаронные изделия отварные</t>
  </si>
  <si>
    <t>из моркиви с яблоками</t>
  </si>
  <si>
    <t>0,64</t>
  </si>
  <si>
    <t>3,01</t>
  </si>
  <si>
    <t>5,11</t>
  </si>
  <si>
    <t>50,91</t>
  </si>
  <si>
    <t>60/150/5</t>
  </si>
  <si>
    <t>13,65</t>
  </si>
  <si>
    <t>15,29</t>
  </si>
  <si>
    <t>32,32</t>
  </si>
  <si>
    <t>130,90</t>
  </si>
  <si>
    <t>ТТК</t>
  </si>
  <si>
    <t>59,40</t>
  </si>
  <si>
    <t>свекла отварная дольками</t>
  </si>
  <si>
    <t>1,08</t>
  </si>
  <si>
    <t>5,88</t>
  </si>
  <si>
    <t>15</t>
  </si>
  <si>
    <t>3,95</t>
  </si>
  <si>
    <t>3,99</t>
  </si>
  <si>
    <t>51,50</t>
  </si>
  <si>
    <t>180/5</t>
  </si>
  <si>
    <t>5,10</t>
  </si>
  <si>
    <t>3,62</t>
  </si>
  <si>
    <t>31,96</t>
  </si>
  <si>
    <t>176,10</t>
  </si>
  <si>
    <t>напиток из свежих фруктов (75С)</t>
  </si>
  <si>
    <t>0,34</t>
  </si>
  <si>
    <t>0,17</t>
  </si>
  <si>
    <t>21,46</t>
  </si>
  <si>
    <t>45</t>
  </si>
  <si>
    <t>3,42</t>
  </si>
  <si>
    <t>22,14</t>
  </si>
  <si>
    <t>Сырники из творога с кашей пшенной молочная с маслом сливочным</t>
  </si>
  <si>
    <t>60/180/5</t>
  </si>
  <si>
    <t>18,13</t>
  </si>
  <si>
    <t>42,98</t>
  </si>
  <si>
    <t>386,40</t>
  </si>
  <si>
    <t>3,08</t>
  </si>
  <si>
    <t>6,25</t>
  </si>
  <si>
    <t>20,47</t>
  </si>
  <si>
    <t>150,45</t>
  </si>
  <si>
    <t>салат из отварной свеклы</t>
  </si>
  <si>
    <t>55,68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</si>
</sst>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horizontal="right"/>
      <protection locked="0"/>
    </xf>
    <xf numFmtId="49" fontId="0" fillId="4" borderId="17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49" fontId="0" fillId="4" borderId="23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49" fontId="0" fillId="4" borderId="24" xfId="0" applyNumberFormat="1" applyFill="1" applyBorder="1" applyAlignment="1" applyProtection="1">
      <alignment horizontal="right"/>
      <protection locked="0"/>
    </xf>
    <xf numFmtId="49" fontId="0" fillId="4" borderId="2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49" fontId="0" fillId="4" borderId="5" xfId="0" applyNumberFormat="1" applyFill="1" applyBorder="1" applyProtection="1">
      <protection locked="0"/>
    </xf>
    <xf numFmtId="49" fontId="0" fillId="4" borderId="23" xfId="0" applyNumberFormat="1" applyFill="1" applyBorder="1" applyProtection="1">
      <protection locked="0"/>
    </xf>
    <xf numFmtId="1" fontId="0" fillId="4" borderId="5" xfId="0" applyNumberFormat="1" applyFill="1" applyBorder="1" applyAlignment="1" applyProtection="1">
      <alignment horizontal="right"/>
      <protection locked="0"/>
    </xf>
    <xf numFmtId="49" fontId="0" fillId="4" borderId="4" xfId="0" applyNumberFormat="1" applyFill="1" applyBorder="1" applyProtection="1">
      <protection locked="0"/>
    </xf>
    <xf numFmtId="49" fontId="0" fillId="4" borderId="2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I3" sqref="I1:I104857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425781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39</v>
      </c>
      <c r="D1" s="69"/>
      <c r="E1" s="69"/>
      <c r="F1" s="12" t="s">
        <v>16</v>
      </c>
      <c r="G1" s="2" t="s">
        <v>17</v>
      </c>
      <c r="H1" s="70" t="s">
        <v>40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 t="s">
        <v>41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8" t="s">
        <v>55</v>
      </c>
      <c r="F6" s="59" t="s">
        <v>56</v>
      </c>
      <c r="G6" s="59" t="s">
        <v>57</v>
      </c>
      <c r="H6" s="59" t="s">
        <v>58</v>
      </c>
      <c r="I6" s="60" t="s">
        <v>59</v>
      </c>
      <c r="J6" s="40">
        <v>198</v>
      </c>
      <c r="K6" s="41"/>
      <c r="L6" s="40"/>
    </row>
    <row r="7" spans="1:12" ht="15" x14ac:dyDescent="0.25">
      <c r="A7" s="23"/>
      <c r="B7" s="15"/>
      <c r="C7" s="11"/>
      <c r="D7" s="6" t="s">
        <v>42</v>
      </c>
      <c r="E7" s="55" t="s">
        <v>183</v>
      </c>
      <c r="F7" s="43">
        <v>60</v>
      </c>
      <c r="G7" s="56" t="s">
        <v>184</v>
      </c>
      <c r="H7" s="56" t="s">
        <v>185</v>
      </c>
      <c r="I7" s="57" t="s">
        <v>186</v>
      </c>
      <c r="J7" s="56" t="s">
        <v>187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49</v>
      </c>
      <c r="F8" s="53" t="s">
        <v>50</v>
      </c>
      <c r="G8" s="53" t="s">
        <v>51</v>
      </c>
      <c r="H8" s="53" t="s">
        <v>52</v>
      </c>
      <c r="I8" s="54" t="s">
        <v>53</v>
      </c>
      <c r="J8" s="53" t="s">
        <v>54</v>
      </c>
      <c r="K8" s="44"/>
      <c r="L8" s="43"/>
    </row>
    <row r="9" spans="1:12" ht="15" x14ac:dyDescent="0.25">
      <c r="A9" s="23"/>
      <c r="B9" s="15"/>
      <c r="C9" s="11"/>
      <c r="D9" s="51" t="s">
        <v>32</v>
      </c>
      <c r="E9" s="52" t="s">
        <v>65</v>
      </c>
      <c r="F9" s="53" t="s">
        <v>66</v>
      </c>
      <c r="G9" s="53" t="s">
        <v>67</v>
      </c>
      <c r="H9" s="53" t="s">
        <v>68</v>
      </c>
      <c r="I9" s="54" t="s">
        <v>69</v>
      </c>
      <c r="J9" s="53" t="s">
        <v>70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21</v>
      </c>
      <c r="E11" s="58" t="s">
        <v>60</v>
      </c>
      <c r="F11" s="59" t="s">
        <v>44</v>
      </c>
      <c r="G11" s="59" t="s">
        <v>61</v>
      </c>
      <c r="H11" s="59" t="s">
        <v>62</v>
      </c>
      <c r="I11" s="60" t="s">
        <v>63</v>
      </c>
      <c r="J11" s="59" t="s">
        <v>64</v>
      </c>
      <c r="K11" s="44">
        <v>203</v>
      </c>
      <c r="L11" s="43"/>
    </row>
    <row r="12" spans="1:12" ht="15" x14ac:dyDescent="0.25">
      <c r="A12" s="23"/>
      <c r="B12" s="15"/>
      <c r="C12" s="11"/>
      <c r="D12" s="51"/>
      <c r="E12" s="52"/>
      <c r="F12" s="53"/>
      <c r="G12" s="53"/>
      <c r="H12" s="53"/>
      <c r="I12" s="54"/>
      <c r="J12" s="5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198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60</v>
      </c>
      <c r="G24" s="32">
        <f t="shared" ref="G24:J24" si="2">G13+G23</f>
        <v>0</v>
      </c>
      <c r="H24" s="32">
        <f t="shared" si="2"/>
        <v>0</v>
      </c>
      <c r="I24" s="32">
        <f t="shared" si="2"/>
        <v>0</v>
      </c>
      <c r="J24" s="32">
        <f t="shared" si="2"/>
        <v>198</v>
      </c>
      <c r="K24" s="32"/>
      <c r="L24" s="32">
        <f t="shared" ref="L24" si="3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8" t="s">
        <v>80</v>
      </c>
      <c r="F25" s="59" t="s">
        <v>188</v>
      </c>
      <c r="G25" s="59" t="s">
        <v>189</v>
      </c>
      <c r="H25" s="59" t="s">
        <v>190</v>
      </c>
      <c r="I25" s="60" t="s">
        <v>191</v>
      </c>
      <c r="J25" s="59" t="s">
        <v>192</v>
      </c>
      <c r="K25" s="41" t="s">
        <v>193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52" t="s">
        <v>75</v>
      </c>
      <c r="F27" s="53" t="s">
        <v>76</v>
      </c>
      <c r="G27" s="53" t="s">
        <v>77</v>
      </c>
      <c r="H27" s="53" t="s">
        <v>78</v>
      </c>
      <c r="I27" s="54" t="s">
        <v>79</v>
      </c>
      <c r="J27" s="43">
        <v>40</v>
      </c>
      <c r="K27" s="44">
        <v>376</v>
      </c>
      <c r="L27" s="43"/>
    </row>
    <row r="28" spans="1:12" ht="15" x14ac:dyDescent="0.2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52" t="s">
        <v>71</v>
      </c>
      <c r="F29" s="53" t="s">
        <v>72</v>
      </c>
      <c r="G29" s="53" t="s">
        <v>73</v>
      </c>
      <c r="H29" s="53" t="s">
        <v>73</v>
      </c>
      <c r="I29" s="54" t="s">
        <v>74</v>
      </c>
      <c r="J29" s="43">
        <v>47</v>
      </c>
      <c r="K29" s="44"/>
      <c r="L29" s="43"/>
    </row>
    <row r="30" spans="1:12" ht="15" x14ac:dyDescent="0.25">
      <c r="A30" s="14"/>
      <c r="B30" s="15"/>
      <c r="C30" s="11"/>
      <c r="D30" s="51" t="s">
        <v>32</v>
      </c>
      <c r="E30" s="52" t="s">
        <v>65</v>
      </c>
      <c r="F30" s="53" t="s">
        <v>66</v>
      </c>
      <c r="G30" s="53" t="s">
        <v>67</v>
      </c>
      <c r="H30" s="53" t="s">
        <v>68</v>
      </c>
      <c r="I30" s="54" t="s">
        <v>69</v>
      </c>
      <c r="J30" s="53" t="s">
        <v>194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87</v>
      </c>
      <c r="K32" s="25"/>
      <c r="L32" s="19">
        <f t="shared" si="7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0</v>
      </c>
      <c r="G43" s="32">
        <f t="shared" ref="G43" si="12">G32+G42</f>
        <v>0</v>
      </c>
      <c r="H43" s="32">
        <f t="shared" ref="H43" si="13">H32+H42</f>
        <v>0</v>
      </c>
      <c r="I43" s="32">
        <f t="shared" ref="I43" si="14">I32+I42</f>
        <v>0</v>
      </c>
      <c r="J43" s="32">
        <f>J32+J42</f>
        <v>87</v>
      </c>
      <c r="K43" s="32"/>
      <c r="L43" s="32">
        <f t="shared" ref="L43" si="15">L32+L42</f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101</v>
      </c>
      <c r="F44" s="53" t="s">
        <v>102</v>
      </c>
      <c r="G44" s="53" t="s">
        <v>103</v>
      </c>
      <c r="H44" s="53" t="s">
        <v>104</v>
      </c>
      <c r="I44" s="54" t="s">
        <v>105</v>
      </c>
      <c r="J44" s="40">
        <v>214</v>
      </c>
      <c r="K44" s="41">
        <v>171</v>
      </c>
      <c r="L44" s="40"/>
    </row>
    <row r="45" spans="1:12" ht="15" x14ac:dyDescent="0.25">
      <c r="A45" s="23"/>
      <c r="B45" s="15"/>
      <c r="C45" s="11"/>
      <c r="D45" s="6" t="s">
        <v>26</v>
      </c>
      <c r="E45" s="52" t="s">
        <v>85</v>
      </c>
      <c r="F45" s="53" t="s">
        <v>86</v>
      </c>
      <c r="G45" s="61">
        <v>2.63</v>
      </c>
      <c r="H45" s="61">
        <v>2.66</v>
      </c>
      <c r="I45" s="62" t="s">
        <v>87</v>
      </c>
      <c r="J45" s="43">
        <v>34</v>
      </c>
      <c r="K45" s="44">
        <v>15</v>
      </c>
      <c r="L45" s="43"/>
    </row>
    <row r="46" spans="1:12" ht="15" x14ac:dyDescent="0.25">
      <c r="A46" s="23"/>
      <c r="B46" s="15"/>
      <c r="C46" s="11"/>
      <c r="D46" s="7" t="s">
        <v>22</v>
      </c>
      <c r="E46" s="55" t="s">
        <v>88</v>
      </c>
      <c r="F46" s="56" t="s">
        <v>89</v>
      </c>
      <c r="G46" s="63" t="s">
        <v>90</v>
      </c>
      <c r="H46" s="63" t="s">
        <v>78</v>
      </c>
      <c r="I46" s="64" t="s">
        <v>91</v>
      </c>
      <c r="J46" s="43">
        <v>41</v>
      </c>
      <c r="K46" s="44">
        <v>377</v>
      </c>
      <c r="L46" s="43"/>
    </row>
    <row r="47" spans="1:12" ht="15" x14ac:dyDescent="0.25">
      <c r="A47" s="23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1" t="s">
        <v>32</v>
      </c>
      <c r="E49" s="52" t="s">
        <v>92</v>
      </c>
      <c r="F49" s="53" t="s">
        <v>93</v>
      </c>
      <c r="G49" s="61" t="s">
        <v>94</v>
      </c>
      <c r="H49" s="61" t="s">
        <v>95</v>
      </c>
      <c r="I49" s="62" t="s">
        <v>96</v>
      </c>
      <c r="J49" s="43">
        <v>99</v>
      </c>
      <c r="K49" s="44"/>
      <c r="L49" s="43"/>
    </row>
    <row r="50" spans="1:12" ht="15" x14ac:dyDescent="0.25">
      <c r="A50" s="23"/>
      <c r="B50" s="15"/>
      <c r="C50" s="11"/>
      <c r="D50" s="6" t="s">
        <v>21</v>
      </c>
      <c r="E50" s="52" t="s">
        <v>97</v>
      </c>
      <c r="F50" s="53" t="s">
        <v>47</v>
      </c>
      <c r="G50" s="61" t="s">
        <v>98</v>
      </c>
      <c r="H50" s="61" t="s">
        <v>99</v>
      </c>
      <c r="I50" s="62" t="s">
        <v>100</v>
      </c>
      <c r="J50" s="43">
        <v>221</v>
      </c>
      <c r="K50" s="44">
        <v>260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6">SUM(G44:G50)</f>
        <v>2.63</v>
      </c>
      <c r="H51" s="19">
        <f t="shared" ref="H51" si="17">SUM(H44:H50)</f>
        <v>2.66</v>
      </c>
      <c r="I51" s="19">
        <f t="shared" ref="I51" si="18">SUM(I44:I50)</f>
        <v>0</v>
      </c>
      <c r="J51" s="19">
        <f t="shared" ref="J51:L51" si="19">SUM(J44:J50)</f>
        <v>609</v>
      </c>
      <c r="K51" s="25"/>
      <c r="L51" s="19">
        <f t="shared" si="19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0</v>
      </c>
      <c r="G62" s="32">
        <f t="shared" ref="G62" si="24">G51+G61</f>
        <v>2.63</v>
      </c>
      <c r="H62" s="32">
        <f t="shared" ref="H62" si="25">H51+H61</f>
        <v>2.66</v>
      </c>
      <c r="I62" s="32">
        <f t="shared" ref="I62" si="26">I51+I61</f>
        <v>0</v>
      </c>
      <c r="J62" s="32">
        <f t="shared" ref="J62:L62" si="27">J51+J61</f>
        <v>609</v>
      </c>
      <c r="K62" s="32"/>
      <c r="L62" s="32">
        <f t="shared" si="27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2" t="s">
        <v>106</v>
      </c>
      <c r="F63" s="53" t="s">
        <v>107</v>
      </c>
      <c r="G63" s="53" t="s">
        <v>108</v>
      </c>
      <c r="H63" s="53" t="s">
        <v>109</v>
      </c>
      <c r="I63" s="54" t="s">
        <v>110</v>
      </c>
      <c r="J63" s="40">
        <v>202.8</v>
      </c>
      <c r="K63" s="41">
        <v>312</v>
      </c>
      <c r="L63" s="40"/>
    </row>
    <row r="64" spans="1:12" ht="15" x14ac:dyDescent="0.25">
      <c r="A64" s="23"/>
      <c r="B64" s="15"/>
      <c r="C64" s="11"/>
      <c r="D64" s="6" t="s">
        <v>42</v>
      </c>
      <c r="E64" s="52" t="s">
        <v>195</v>
      </c>
      <c r="F64" s="53">
        <v>60</v>
      </c>
      <c r="G64" s="53" t="s">
        <v>196</v>
      </c>
      <c r="H64" s="53" t="s">
        <v>113</v>
      </c>
      <c r="I64" s="54" t="s">
        <v>197</v>
      </c>
      <c r="J64" s="43">
        <v>28.8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5" t="s">
        <v>111</v>
      </c>
      <c r="F65" s="56" t="s">
        <v>112</v>
      </c>
      <c r="G65" s="56" t="s">
        <v>90</v>
      </c>
      <c r="H65" s="56" t="s">
        <v>113</v>
      </c>
      <c r="I65" s="57" t="s">
        <v>114</v>
      </c>
      <c r="J65" s="43">
        <v>44.7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52" t="s">
        <v>115</v>
      </c>
      <c r="F66" s="53" t="s">
        <v>66</v>
      </c>
      <c r="G66" s="53" t="s">
        <v>170</v>
      </c>
      <c r="H66" s="53" t="s">
        <v>141</v>
      </c>
      <c r="I66" s="54" t="s">
        <v>171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1" t="s">
        <v>32</v>
      </c>
      <c r="E68" s="52" t="s">
        <v>117</v>
      </c>
      <c r="F68" s="53" t="s">
        <v>81</v>
      </c>
      <c r="G68" s="53" t="s">
        <v>82</v>
      </c>
      <c r="H68" s="53" t="s">
        <v>83</v>
      </c>
      <c r="I68" s="54" t="s">
        <v>84</v>
      </c>
      <c r="J68" s="43">
        <v>79.2</v>
      </c>
      <c r="K68" s="44"/>
      <c r="L68" s="43"/>
    </row>
    <row r="69" spans="1:12" ht="15" x14ac:dyDescent="0.25">
      <c r="A69" s="23"/>
      <c r="B69" s="15"/>
      <c r="C69" s="11"/>
      <c r="D69" s="6" t="s">
        <v>21</v>
      </c>
      <c r="E69" s="55" t="s">
        <v>121</v>
      </c>
      <c r="F69" s="65">
        <v>90</v>
      </c>
      <c r="G69" s="63" t="s">
        <v>57</v>
      </c>
      <c r="H69" s="63" t="s">
        <v>58</v>
      </c>
      <c r="I69" s="64" t="s">
        <v>59</v>
      </c>
      <c r="J69" s="43">
        <v>198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150</v>
      </c>
      <c r="G70" s="19">
        <f t="shared" ref="G70" si="28">SUM(G63:G69)</f>
        <v>0</v>
      </c>
      <c r="H70" s="19">
        <f t="shared" ref="H70" si="29">SUM(H63:H69)</f>
        <v>0</v>
      </c>
      <c r="I70" s="19">
        <f t="shared" ref="I70" si="30">SUM(I63:I69)</f>
        <v>0</v>
      </c>
      <c r="J70" s="19">
        <f t="shared" ref="J70:L70" si="31">SUM(J63:J69)</f>
        <v>624</v>
      </c>
      <c r="K70" s="25"/>
      <c r="L70" s="19">
        <f t="shared" si="31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2">SUM(G71:G79)</f>
        <v>0</v>
      </c>
      <c r="H80" s="19">
        <f t="shared" ref="H80" si="33">SUM(H71:H79)</f>
        <v>0</v>
      </c>
      <c r="I80" s="19">
        <f t="shared" ref="I80" si="34">SUM(I71:I79)</f>
        <v>0</v>
      </c>
      <c r="J80" s="19">
        <f t="shared" ref="J80:L80" si="35">SUM(J71:J79)</f>
        <v>0</v>
      </c>
      <c r="K80" s="25"/>
      <c r="L80" s="19">
        <f t="shared" si="35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150</v>
      </c>
      <c r="G81" s="32">
        <f t="shared" ref="G81" si="36">G70+G80</f>
        <v>0</v>
      </c>
      <c r="H81" s="32">
        <f t="shared" ref="H81" si="37">H70+H80</f>
        <v>0</v>
      </c>
      <c r="I81" s="32">
        <f t="shared" ref="I81" si="38">I70+I80</f>
        <v>0</v>
      </c>
      <c r="J81" s="32">
        <f t="shared" ref="J81:L81" si="39">J70+J80</f>
        <v>624</v>
      </c>
      <c r="K81" s="32"/>
      <c r="L81" s="32">
        <f t="shared" si="39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58" t="s">
        <v>177</v>
      </c>
      <c r="F82" s="59" t="s">
        <v>166</v>
      </c>
      <c r="G82" s="66" t="s">
        <v>178</v>
      </c>
      <c r="H82" s="66" t="s">
        <v>179</v>
      </c>
      <c r="I82" s="67" t="s">
        <v>180</v>
      </c>
      <c r="J82" s="66" t="s">
        <v>181</v>
      </c>
      <c r="K82" s="41" t="s">
        <v>127</v>
      </c>
      <c r="L82" s="40"/>
    </row>
    <row r="83" spans="1:12" ht="15" x14ac:dyDescent="0.25">
      <c r="A83" s="23"/>
      <c r="B83" s="15"/>
      <c r="C83" s="11"/>
      <c r="D83" s="6" t="s">
        <v>26</v>
      </c>
      <c r="E83" s="58" t="s">
        <v>85</v>
      </c>
      <c r="F83" s="59" t="s">
        <v>198</v>
      </c>
      <c r="G83" s="66" t="s">
        <v>199</v>
      </c>
      <c r="H83" s="66" t="s">
        <v>200</v>
      </c>
      <c r="I83" s="67" t="s">
        <v>87</v>
      </c>
      <c r="J83" s="66" t="s">
        <v>201</v>
      </c>
      <c r="K83" s="44">
        <v>15</v>
      </c>
      <c r="L83" s="43"/>
    </row>
    <row r="84" spans="1:12" ht="15" x14ac:dyDescent="0.25">
      <c r="A84" s="23"/>
      <c r="B84" s="15"/>
      <c r="C84" s="11"/>
      <c r="D84" s="7" t="s">
        <v>22</v>
      </c>
      <c r="E84" s="55" t="s">
        <v>207</v>
      </c>
      <c r="F84" s="56" t="s">
        <v>50</v>
      </c>
      <c r="G84" s="63" t="s">
        <v>208</v>
      </c>
      <c r="H84" s="63" t="s">
        <v>209</v>
      </c>
      <c r="I84" s="64" t="s">
        <v>210</v>
      </c>
      <c r="J84" s="43">
        <v>103.5</v>
      </c>
      <c r="K84" s="44" t="s">
        <v>193</v>
      </c>
      <c r="L84" s="43"/>
    </row>
    <row r="85" spans="1:12" ht="15" x14ac:dyDescent="0.25">
      <c r="A85" s="23"/>
      <c r="B85" s="15"/>
      <c r="C85" s="11"/>
      <c r="D85" s="7" t="s">
        <v>23</v>
      </c>
      <c r="E85" s="52" t="s">
        <v>122</v>
      </c>
      <c r="F85" s="53" t="s">
        <v>211</v>
      </c>
      <c r="G85" s="61" t="s">
        <v>212</v>
      </c>
      <c r="H85" s="61" t="s">
        <v>68</v>
      </c>
      <c r="I85" s="62" t="s">
        <v>213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6" t="s">
        <v>21</v>
      </c>
      <c r="E86" s="52" t="s">
        <v>182</v>
      </c>
      <c r="F86" s="53" t="s">
        <v>202</v>
      </c>
      <c r="G86" s="61" t="s">
        <v>203</v>
      </c>
      <c r="H86" s="61" t="s">
        <v>204</v>
      </c>
      <c r="I86" s="62" t="s">
        <v>205</v>
      </c>
      <c r="J86" s="61" t="s">
        <v>206</v>
      </c>
      <c r="K86" s="44"/>
      <c r="L86" s="43"/>
    </row>
    <row r="87" spans="1:12" ht="15" x14ac:dyDescent="0.25">
      <c r="A87" s="23"/>
      <c r="B87" s="15"/>
      <c r="C87" s="11"/>
      <c r="D87" s="51"/>
      <c r="E87" s="52"/>
      <c r="F87" s="53"/>
      <c r="G87" s="61"/>
      <c r="H87" s="61"/>
      <c r="I87" s="62"/>
      <c r="J87" s="43"/>
      <c r="K87" s="44"/>
      <c r="L87" s="43"/>
    </row>
    <row r="88" spans="1:12" ht="15" x14ac:dyDescent="0.25">
      <c r="A88" s="24"/>
      <c r="B88" s="17"/>
      <c r="C88" s="8"/>
      <c r="D88" s="18" t="s">
        <v>33</v>
      </c>
      <c r="E88" s="9"/>
      <c r="F88" s="19">
        <f>SUM(F82:F87)</f>
        <v>0</v>
      </c>
      <c r="G88" s="19">
        <f>SUM(G82:G87)</f>
        <v>0</v>
      </c>
      <c r="H88" s="19">
        <f>SUM(H82:H87)</f>
        <v>0</v>
      </c>
      <c r="I88" s="19">
        <f>SUM(I82:I87)</f>
        <v>0</v>
      </c>
      <c r="J88" s="19">
        <f>SUM(J82:J87)</f>
        <v>209.25</v>
      </c>
      <c r="K88" s="25"/>
      <c r="L88" s="19">
        <f>SUM(L82:L87)</f>
        <v>0</v>
      </c>
    </row>
    <row r="89" spans="1:12" ht="15" x14ac:dyDescent="0.25">
      <c r="A89" s="26">
        <f>A82</f>
        <v>1</v>
      </c>
      <c r="B89" s="13">
        <f>B82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>SUM(G89:G97)</f>
        <v>0</v>
      </c>
      <c r="H98" s="19">
        <f>SUM(H89:H97)</f>
        <v>0</v>
      </c>
      <c r="I98" s="19">
        <f>SUM(I89:I97)</f>
        <v>0</v>
      </c>
      <c r="J98" s="19">
        <f>SUM(J89:J97)</f>
        <v>0</v>
      </c>
      <c r="K98" s="25"/>
      <c r="L98" s="19">
        <f>SUM(L89:L97)</f>
        <v>0</v>
      </c>
    </row>
    <row r="99" spans="1:12" ht="15.75" customHeight="1" thickBot="1" x14ac:dyDescent="0.25">
      <c r="A99" s="29">
        <f>A82</f>
        <v>1</v>
      </c>
      <c r="B99" s="30">
        <f>B82</f>
        <v>5</v>
      </c>
      <c r="C99" s="71" t="s">
        <v>4</v>
      </c>
      <c r="D99" s="72"/>
      <c r="E99" s="31"/>
      <c r="F99" s="32">
        <f>F88+F98</f>
        <v>0</v>
      </c>
      <c r="G99" s="32">
        <f>G88+G98</f>
        <v>0</v>
      </c>
      <c r="H99" s="32">
        <f>H88+H98</f>
        <v>0</v>
      </c>
      <c r="I99" s="32">
        <f>I88+I98</f>
        <v>0</v>
      </c>
      <c r="J99" s="32">
        <f>J88+J98</f>
        <v>209.25</v>
      </c>
      <c r="K99" s="32"/>
      <c r="L99" s="32">
        <f>L88+L98</f>
        <v>0</v>
      </c>
    </row>
    <row r="100" spans="1:12" ht="25.5" x14ac:dyDescent="0.25">
      <c r="A100" s="20">
        <v>2</v>
      </c>
      <c r="B100" s="21">
        <v>1</v>
      </c>
      <c r="C100" s="22" t="s">
        <v>20</v>
      </c>
      <c r="D100" s="5" t="s">
        <v>21</v>
      </c>
      <c r="E100" s="39" t="s">
        <v>214</v>
      </c>
      <c r="F100" s="59" t="s">
        <v>215</v>
      </c>
      <c r="G100" s="40">
        <v>16.02</v>
      </c>
      <c r="H100" s="59" t="s">
        <v>216</v>
      </c>
      <c r="I100" s="59" t="s">
        <v>217</v>
      </c>
      <c r="J100" s="60" t="s">
        <v>218</v>
      </c>
      <c r="K100" s="41" t="s">
        <v>193</v>
      </c>
      <c r="L100" s="40"/>
    </row>
    <row r="101" spans="1:12" ht="15" x14ac:dyDescent="0.25">
      <c r="A101" s="23"/>
      <c r="B101" s="15"/>
      <c r="C101" s="11"/>
      <c r="D101" s="7" t="s">
        <v>22</v>
      </c>
      <c r="E101" s="42" t="s">
        <v>128</v>
      </c>
      <c r="F101" s="53" t="s">
        <v>89</v>
      </c>
      <c r="G101" s="53" t="s">
        <v>141</v>
      </c>
      <c r="H101" s="53" t="s">
        <v>52</v>
      </c>
      <c r="I101" s="54" t="s">
        <v>142</v>
      </c>
      <c r="J101" s="53" t="s">
        <v>143</v>
      </c>
      <c r="K101" s="44">
        <v>376</v>
      </c>
      <c r="L101" s="43"/>
    </row>
    <row r="102" spans="1:12" ht="15" x14ac:dyDescent="0.25">
      <c r="A102" s="23"/>
      <c r="B102" s="15"/>
      <c r="C102" s="11"/>
      <c r="D102" s="7" t="s">
        <v>23</v>
      </c>
      <c r="E102" s="42" t="s">
        <v>130</v>
      </c>
      <c r="F102" s="43">
        <v>25</v>
      </c>
      <c r="G102" s="53" t="s">
        <v>123</v>
      </c>
      <c r="H102" s="53" t="s">
        <v>124</v>
      </c>
      <c r="I102" s="54" t="s">
        <v>125</v>
      </c>
      <c r="J102" s="53" t="s">
        <v>145</v>
      </c>
      <c r="K102" s="44"/>
      <c r="L102" s="43"/>
    </row>
    <row r="103" spans="1:12" ht="15" x14ac:dyDescent="0.25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 t="s">
        <v>32</v>
      </c>
      <c r="E105" s="42" t="s">
        <v>129</v>
      </c>
      <c r="F105" s="43">
        <v>30</v>
      </c>
      <c r="G105" s="53" t="s">
        <v>67</v>
      </c>
      <c r="H105" s="53" t="s">
        <v>68</v>
      </c>
      <c r="I105" s="54" t="s">
        <v>69</v>
      </c>
      <c r="J105" s="43">
        <v>59.4</v>
      </c>
      <c r="K105" s="44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19">
        <f>SUM(F100:F105)</f>
        <v>55</v>
      </c>
      <c r="G106" s="19">
        <f>SUM(G100:G105)</f>
        <v>16.02</v>
      </c>
      <c r="H106" s="19">
        <f>SUM(H100:H105)</f>
        <v>0</v>
      </c>
      <c r="I106" s="19">
        <f>SUM(I100:I105)</f>
        <v>0</v>
      </c>
      <c r="J106" s="19">
        <f>SUM(J100:J105)</f>
        <v>59.4</v>
      </c>
      <c r="K106" s="25"/>
      <c r="L106" s="19">
        <f>SUM(L100:L105)</f>
        <v>0</v>
      </c>
    </row>
    <row r="107" spans="1:12" ht="15" x14ac:dyDescent="0.25">
      <c r="A107" s="26">
        <f>A100</f>
        <v>2</v>
      </c>
      <c r="B107" s="13">
        <f>B100</f>
        <v>1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40">SUM(G107:G115)</f>
        <v>0</v>
      </c>
      <c r="H116" s="19">
        <f t="shared" si="40"/>
        <v>0</v>
      </c>
      <c r="I116" s="19">
        <f t="shared" si="40"/>
        <v>0</v>
      </c>
      <c r="J116" s="19">
        <f t="shared" si="40"/>
        <v>0</v>
      </c>
      <c r="K116" s="25"/>
      <c r="L116" s="19">
        <f t="shared" ref="L116" si="41">SUM(L107:L115)</f>
        <v>0</v>
      </c>
    </row>
    <row r="117" spans="1:12" ht="15.75" thickBot="1" x14ac:dyDescent="0.25">
      <c r="A117" s="29">
        <f>A100</f>
        <v>2</v>
      </c>
      <c r="B117" s="30">
        <f>B100</f>
        <v>1</v>
      </c>
      <c r="C117" s="71" t="s">
        <v>4</v>
      </c>
      <c r="D117" s="72"/>
      <c r="E117" s="31"/>
      <c r="F117" s="32">
        <f>F106+F116</f>
        <v>55</v>
      </c>
      <c r="G117" s="32">
        <f t="shared" ref="G117" si="42">G106+G116</f>
        <v>16.02</v>
      </c>
      <c r="H117" s="32">
        <f t="shared" ref="H117" si="43">H106+H116</f>
        <v>0</v>
      </c>
      <c r="I117" s="32">
        <f t="shared" ref="I117" si="44">I106+I116</f>
        <v>0</v>
      </c>
      <c r="J117" s="32">
        <f t="shared" ref="J117:L117" si="45">J106+J116</f>
        <v>59.4</v>
      </c>
      <c r="K117" s="32"/>
      <c r="L117" s="32">
        <f t="shared" si="45"/>
        <v>0</v>
      </c>
    </row>
    <row r="118" spans="1:12" ht="15" x14ac:dyDescent="0.25">
      <c r="A118" s="14">
        <v>2</v>
      </c>
      <c r="B118" s="15">
        <v>2</v>
      </c>
      <c r="C118" s="22" t="s">
        <v>20</v>
      </c>
      <c r="D118" s="5" t="s">
        <v>21</v>
      </c>
      <c r="E118" s="39" t="s">
        <v>132</v>
      </c>
      <c r="F118" s="53" t="s">
        <v>45</v>
      </c>
      <c r="G118" s="61" t="s">
        <v>146</v>
      </c>
      <c r="H118" s="61" t="s">
        <v>147</v>
      </c>
      <c r="I118" s="62" t="s">
        <v>148</v>
      </c>
      <c r="J118" s="61">
        <v>408.42</v>
      </c>
      <c r="K118" s="41">
        <v>265</v>
      </c>
      <c r="L118" s="40"/>
    </row>
    <row r="119" spans="1:12" ht="15" x14ac:dyDescent="0.25">
      <c r="A119" s="14"/>
      <c r="B119" s="15"/>
      <c r="C119" s="11"/>
      <c r="D119" s="6" t="s">
        <v>24</v>
      </c>
      <c r="E119" s="42" t="s">
        <v>131</v>
      </c>
      <c r="F119" s="43">
        <v>100</v>
      </c>
      <c r="G119" s="61">
        <v>0.4</v>
      </c>
      <c r="H119" s="61" t="s">
        <v>73</v>
      </c>
      <c r="I119" s="62" t="s">
        <v>74</v>
      </c>
      <c r="J119" s="43">
        <v>47</v>
      </c>
      <c r="K119" s="44"/>
      <c r="L119" s="43"/>
    </row>
    <row r="120" spans="1:12" ht="15" x14ac:dyDescent="0.25">
      <c r="A120" s="14"/>
      <c r="B120" s="15"/>
      <c r="C120" s="11"/>
      <c r="D120" s="7" t="s">
        <v>22</v>
      </c>
      <c r="E120" s="42" t="s">
        <v>43</v>
      </c>
      <c r="F120" s="56" t="s">
        <v>76</v>
      </c>
      <c r="G120" s="63" t="s">
        <v>77</v>
      </c>
      <c r="H120" s="63" t="s">
        <v>78</v>
      </c>
      <c r="I120" s="64" t="s">
        <v>79</v>
      </c>
      <c r="J120" s="43">
        <v>40</v>
      </c>
      <c r="K120" s="44">
        <v>376</v>
      </c>
      <c r="L120" s="43"/>
    </row>
    <row r="121" spans="1:12" ht="15" x14ac:dyDescent="0.25">
      <c r="A121" s="14"/>
      <c r="B121" s="15"/>
      <c r="C121" s="11"/>
      <c r="D121" s="7" t="s">
        <v>23</v>
      </c>
      <c r="E121" s="42" t="s">
        <v>130</v>
      </c>
      <c r="F121" s="43">
        <v>25</v>
      </c>
      <c r="G121" s="53" t="s">
        <v>123</v>
      </c>
      <c r="H121" s="53" t="s">
        <v>124</v>
      </c>
      <c r="I121" s="54" t="s">
        <v>125</v>
      </c>
      <c r="J121" s="53" t="s">
        <v>145</v>
      </c>
      <c r="K121" s="44"/>
      <c r="L121" s="43"/>
    </row>
    <row r="122" spans="1:12" ht="15" x14ac:dyDescent="0.25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6" t="s">
        <v>32</v>
      </c>
      <c r="E123" s="42" t="s">
        <v>133</v>
      </c>
      <c r="F123" s="43">
        <v>20</v>
      </c>
      <c r="G123" s="61" t="s">
        <v>149</v>
      </c>
      <c r="H123" s="61" t="s">
        <v>141</v>
      </c>
      <c r="I123" s="62" t="s">
        <v>150</v>
      </c>
      <c r="J123" s="43">
        <v>39.6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6"/>
      <c r="B125" s="17"/>
      <c r="C125" s="8"/>
      <c r="D125" s="18" t="s">
        <v>33</v>
      </c>
      <c r="E125" s="9"/>
      <c r="F125" s="19">
        <f>SUM(F118:F124)</f>
        <v>145</v>
      </c>
      <c r="G125" s="19">
        <f t="shared" ref="G125:J125" si="46">SUM(G118:G124)</f>
        <v>0.4</v>
      </c>
      <c r="H125" s="19">
        <f t="shared" si="46"/>
        <v>0</v>
      </c>
      <c r="I125" s="19">
        <f t="shared" si="46"/>
        <v>0</v>
      </c>
      <c r="J125" s="19">
        <f t="shared" si="46"/>
        <v>535.02</v>
      </c>
      <c r="K125" s="25"/>
      <c r="L125" s="19">
        <f t="shared" ref="L125" si="47">SUM(L118:L124)</f>
        <v>0</v>
      </c>
    </row>
    <row r="126" spans="1:12" ht="15" x14ac:dyDescent="0.25">
      <c r="A126" s="13">
        <f>A118</f>
        <v>2</v>
      </c>
      <c r="B126" s="13">
        <f>B118</f>
        <v>2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48">SUM(G126:G134)</f>
        <v>0</v>
      </c>
      <c r="H135" s="19">
        <f t="shared" si="48"/>
        <v>0</v>
      </c>
      <c r="I135" s="19">
        <f t="shared" si="48"/>
        <v>0</v>
      </c>
      <c r="J135" s="19">
        <f t="shared" si="48"/>
        <v>0</v>
      </c>
      <c r="K135" s="25"/>
      <c r="L135" s="19">
        <f t="shared" ref="L135" si="49">SUM(L126:L134)</f>
        <v>0</v>
      </c>
    </row>
    <row r="136" spans="1:12" ht="15.75" thickBot="1" x14ac:dyDescent="0.25">
      <c r="A136" s="33">
        <f>A118</f>
        <v>2</v>
      </c>
      <c r="B136" s="33">
        <f>B118</f>
        <v>2</v>
      </c>
      <c r="C136" s="71" t="s">
        <v>4</v>
      </c>
      <c r="D136" s="72"/>
      <c r="E136" s="31"/>
      <c r="F136" s="32">
        <f>F125+F135</f>
        <v>145</v>
      </c>
      <c r="G136" s="32">
        <f t="shared" ref="G136" si="50">G125+G135</f>
        <v>0.4</v>
      </c>
      <c r="H136" s="32">
        <f t="shared" ref="H136" si="51">H125+H135</f>
        <v>0</v>
      </c>
      <c r="I136" s="32">
        <f t="shared" ref="I136" si="52">I125+I135</f>
        <v>0</v>
      </c>
      <c r="J136" s="32">
        <f t="shared" ref="J136:L136" si="53">J125+J135</f>
        <v>535.02</v>
      </c>
      <c r="K136" s="32"/>
      <c r="L136" s="32">
        <f t="shared" si="53"/>
        <v>0</v>
      </c>
    </row>
    <row r="137" spans="1:12" ht="15" x14ac:dyDescent="0.25">
      <c r="A137" s="20">
        <v>2</v>
      </c>
      <c r="B137" s="21">
        <v>3</v>
      </c>
      <c r="C137" s="22" t="s">
        <v>20</v>
      </c>
      <c r="D137" s="5" t="s">
        <v>21</v>
      </c>
      <c r="E137" s="39" t="s">
        <v>48</v>
      </c>
      <c r="F137" s="40" t="s">
        <v>107</v>
      </c>
      <c r="G137" s="63" t="s">
        <v>219</v>
      </c>
      <c r="H137" s="63" t="s">
        <v>220</v>
      </c>
      <c r="I137" s="64" t="s">
        <v>221</v>
      </c>
      <c r="J137" s="63" t="s">
        <v>222</v>
      </c>
      <c r="K137" s="41">
        <v>312</v>
      </c>
      <c r="L137" s="40"/>
    </row>
    <row r="138" spans="1:12" ht="15" x14ac:dyDescent="0.2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23"/>
      <c r="B139" s="15"/>
      <c r="C139" s="11"/>
      <c r="D139" s="7" t="s">
        <v>22</v>
      </c>
      <c r="E139" s="42" t="s">
        <v>135</v>
      </c>
      <c r="F139" s="43">
        <v>200</v>
      </c>
      <c r="G139" s="56" t="s">
        <v>116</v>
      </c>
      <c r="H139" s="57" t="s">
        <v>116</v>
      </c>
      <c r="I139" s="57" t="s">
        <v>151</v>
      </c>
      <c r="J139" s="43">
        <v>200</v>
      </c>
      <c r="K139" s="44">
        <v>342</v>
      </c>
      <c r="L139" s="43"/>
    </row>
    <row r="140" spans="1:12" ht="15.75" customHeight="1" x14ac:dyDescent="0.25">
      <c r="A140" s="23"/>
      <c r="B140" s="15"/>
      <c r="C140" s="11"/>
      <c r="D140" s="7" t="s">
        <v>23</v>
      </c>
      <c r="E140" s="42" t="s">
        <v>130</v>
      </c>
      <c r="F140" s="43">
        <v>35</v>
      </c>
      <c r="G140" s="53" t="s">
        <v>155</v>
      </c>
      <c r="H140" s="53" t="s">
        <v>156</v>
      </c>
      <c r="I140" s="54" t="s">
        <v>157</v>
      </c>
      <c r="J140" s="53" t="s">
        <v>158</v>
      </c>
      <c r="K140" s="44"/>
      <c r="L140" s="43"/>
    </row>
    <row r="141" spans="1:12" ht="15" x14ac:dyDescent="0.25">
      <c r="A141" s="23"/>
      <c r="B141" s="15"/>
      <c r="C141" s="11"/>
      <c r="D141" s="7" t="s">
        <v>136</v>
      </c>
      <c r="E141" s="42" t="s">
        <v>223</v>
      </c>
      <c r="F141" s="43">
        <v>60</v>
      </c>
      <c r="G141" s="53" t="s">
        <v>118</v>
      </c>
      <c r="H141" s="53" t="s">
        <v>119</v>
      </c>
      <c r="I141" s="54" t="s">
        <v>120</v>
      </c>
      <c r="J141" s="53" t="s">
        <v>224</v>
      </c>
      <c r="K141" s="44">
        <v>52</v>
      </c>
      <c r="L141" s="43"/>
    </row>
    <row r="142" spans="1:12" ht="15" x14ac:dyDescent="0.25">
      <c r="A142" s="23"/>
      <c r="B142" s="15"/>
      <c r="C142" s="11"/>
      <c r="D142" s="6" t="s">
        <v>21</v>
      </c>
      <c r="E142" s="42" t="s">
        <v>134</v>
      </c>
      <c r="F142" s="53" t="s">
        <v>47</v>
      </c>
      <c r="G142" s="53" t="s">
        <v>152</v>
      </c>
      <c r="H142" s="53" t="s">
        <v>153</v>
      </c>
      <c r="I142" s="54" t="s">
        <v>154</v>
      </c>
      <c r="J142" s="43">
        <v>105</v>
      </c>
      <c r="K142" s="44">
        <v>229</v>
      </c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4"/>
      <c r="B144" s="17"/>
      <c r="C144" s="8"/>
      <c r="D144" s="18" t="s">
        <v>33</v>
      </c>
      <c r="E144" s="9"/>
      <c r="F144" s="19">
        <f>SUM(F137:F143)</f>
        <v>295</v>
      </c>
      <c r="G144" s="19">
        <f t="shared" ref="G144:J144" si="54">SUM(G137:G143)</f>
        <v>0</v>
      </c>
      <c r="H144" s="19">
        <f t="shared" si="54"/>
        <v>0</v>
      </c>
      <c r="I144" s="19">
        <f t="shared" si="54"/>
        <v>0</v>
      </c>
      <c r="J144" s="19">
        <f t="shared" si="54"/>
        <v>305</v>
      </c>
      <c r="K144" s="25"/>
      <c r="L144" s="19">
        <f t="shared" ref="L144" si="55">SUM(L137:L143)</f>
        <v>0</v>
      </c>
    </row>
    <row r="145" spans="1:12" ht="15" x14ac:dyDescent="0.25">
      <c r="A145" s="26">
        <f>A137</f>
        <v>2</v>
      </c>
      <c r="B145" s="13">
        <f>B137</f>
        <v>3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56">SUM(G145:G153)</f>
        <v>0</v>
      </c>
      <c r="H154" s="19">
        <f t="shared" si="56"/>
        <v>0</v>
      </c>
      <c r="I154" s="19">
        <f t="shared" si="56"/>
        <v>0</v>
      </c>
      <c r="J154" s="19">
        <f t="shared" si="56"/>
        <v>0</v>
      </c>
      <c r="K154" s="25"/>
      <c r="L154" s="19">
        <f t="shared" ref="L154" si="57">SUM(L145:L153)</f>
        <v>0</v>
      </c>
    </row>
    <row r="155" spans="1:12" ht="15.75" thickBot="1" x14ac:dyDescent="0.25">
      <c r="A155" s="29">
        <f>A137</f>
        <v>2</v>
      </c>
      <c r="B155" s="30">
        <f>B137</f>
        <v>3</v>
      </c>
      <c r="C155" s="71" t="s">
        <v>4</v>
      </c>
      <c r="D155" s="72"/>
      <c r="E155" s="31"/>
      <c r="F155" s="32">
        <f>F144+F154</f>
        <v>295</v>
      </c>
      <c r="G155" s="32">
        <f t="shared" ref="G155" si="58">G144+G154</f>
        <v>0</v>
      </c>
      <c r="H155" s="32">
        <f t="shared" ref="H155" si="59">H144+H154</f>
        <v>0</v>
      </c>
      <c r="I155" s="32">
        <f t="shared" ref="I155" si="60">I144+I154</f>
        <v>0</v>
      </c>
      <c r="J155" s="32">
        <f t="shared" ref="J155:L155" si="61">J144+J154</f>
        <v>305</v>
      </c>
      <c r="K155" s="32"/>
      <c r="L155" s="32">
        <f t="shared" si="61"/>
        <v>0</v>
      </c>
    </row>
    <row r="156" spans="1:12" ht="25.5" x14ac:dyDescent="0.25">
      <c r="A156" s="20">
        <v>2</v>
      </c>
      <c r="B156" s="21">
        <v>4</v>
      </c>
      <c r="C156" s="22" t="s">
        <v>20</v>
      </c>
      <c r="D156" s="5" t="s">
        <v>21</v>
      </c>
      <c r="E156" s="39" t="s">
        <v>137</v>
      </c>
      <c r="F156" s="59" t="s">
        <v>166</v>
      </c>
      <c r="G156" s="66" t="s">
        <v>126</v>
      </c>
      <c r="H156" s="66" t="s">
        <v>163</v>
      </c>
      <c r="I156" s="67" t="s">
        <v>164</v>
      </c>
      <c r="J156" s="66" t="s">
        <v>165</v>
      </c>
      <c r="K156" s="41"/>
      <c r="L156" s="40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22</v>
      </c>
      <c r="E158" s="42" t="s">
        <v>46</v>
      </c>
      <c r="F158" s="43">
        <v>200</v>
      </c>
      <c r="G158" s="61" t="s">
        <v>159</v>
      </c>
      <c r="H158" s="61" t="s">
        <v>160</v>
      </c>
      <c r="I158" s="62" t="s">
        <v>161</v>
      </c>
      <c r="J158" s="61" t="s">
        <v>162</v>
      </c>
      <c r="K158" s="44">
        <v>382</v>
      </c>
      <c r="L158" s="43"/>
    </row>
    <row r="159" spans="1:12" ht="15" x14ac:dyDescent="0.25">
      <c r="A159" s="23"/>
      <c r="B159" s="15"/>
      <c r="C159" s="11"/>
      <c r="D159" s="7" t="s">
        <v>23</v>
      </c>
      <c r="E159" s="42" t="s">
        <v>130</v>
      </c>
      <c r="F159" s="43">
        <v>30</v>
      </c>
      <c r="G159" s="61" t="s">
        <v>170</v>
      </c>
      <c r="H159" s="61" t="s">
        <v>141</v>
      </c>
      <c r="I159" s="62" t="s">
        <v>171</v>
      </c>
      <c r="J159" s="61" t="s">
        <v>172</v>
      </c>
      <c r="K159" s="44"/>
      <c r="L159" s="43"/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6" t="s">
        <v>21</v>
      </c>
      <c r="E161" s="42" t="s">
        <v>138</v>
      </c>
      <c r="F161" s="59" t="s">
        <v>144</v>
      </c>
      <c r="G161" s="66" t="s">
        <v>167</v>
      </c>
      <c r="H161" s="66" t="s">
        <v>161</v>
      </c>
      <c r="I161" s="67" t="s">
        <v>168</v>
      </c>
      <c r="J161" s="66" t="s">
        <v>169</v>
      </c>
      <c r="K161" s="44">
        <v>203</v>
      </c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SUM(F156:F162)</f>
        <v>230</v>
      </c>
      <c r="G163" s="19">
        <f t="shared" ref="G163:J163" si="62">SUM(G156:G162)</f>
        <v>0</v>
      </c>
      <c r="H163" s="19">
        <f t="shared" si="62"/>
        <v>0</v>
      </c>
      <c r="I163" s="19">
        <f t="shared" si="62"/>
        <v>0</v>
      </c>
      <c r="J163" s="19">
        <f t="shared" si="62"/>
        <v>0</v>
      </c>
      <c r="K163" s="25"/>
      <c r="L163" s="19">
        <f t="shared" ref="L163" si="63">SUM(L156:L162)</f>
        <v>0</v>
      </c>
    </row>
    <row r="164" spans="1:12" ht="15" x14ac:dyDescent="0.25">
      <c r="A164" s="26">
        <f>A156</f>
        <v>2</v>
      </c>
      <c r="B164" s="13">
        <f>B156</f>
        <v>4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4">SUM(G164:G172)</f>
        <v>0</v>
      </c>
      <c r="H173" s="19">
        <f t="shared" si="64"/>
        <v>0</v>
      </c>
      <c r="I173" s="19">
        <f t="shared" si="64"/>
        <v>0</v>
      </c>
      <c r="J173" s="19">
        <f t="shared" si="64"/>
        <v>0</v>
      </c>
      <c r="K173" s="25"/>
      <c r="L173" s="19">
        <f t="shared" ref="L173" si="65">SUM(L164:L172)</f>
        <v>0</v>
      </c>
    </row>
    <row r="174" spans="1:12" ht="15.75" thickBot="1" x14ac:dyDescent="0.25">
      <c r="A174" s="29">
        <f>A156</f>
        <v>2</v>
      </c>
      <c r="B174" s="30">
        <f>B156</f>
        <v>4</v>
      </c>
      <c r="C174" s="71" t="s">
        <v>4</v>
      </c>
      <c r="D174" s="72"/>
      <c r="E174" s="31"/>
      <c r="F174" s="32">
        <f>F163+F173</f>
        <v>230</v>
      </c>
      <c r="G174" s="32">
        <f t="shared" ref="G174" si="66">G163+G173</f>
        <v>0</v>
      </c>
      <c r="H174" s="32">
        <f t="shared" ref="H174" si="67">H163+H173</f>
        <v>0</v>
      </c>
      <c r="I174" s="32">
        <f t="shared" ref="I174" si="68">I163+I173</f>
        <v>0</v>
      </c>
      <c r="J174" s="32">
        <f t="shared" ref="J174:L174" si="69">J163+J173</f>
        <v>0</v>
      </c>
      <c r="K174" s="32"/>
      <c r="L174" s="32">
        <f t="shared" si="69"/>
        <v>0</v>
      </c>
    </row>
    <row r="175" spans="1:12" ht="15" x14ac:dyDescent="0.25">
      <c r="A175" s="20">
        <v>2</v>
      </c>
      <c r="B175" s="21">
        <v>5</v>
      </c>
      <c r="C175" s="22" t="s">
        <v>20</v>
      </c>
      <c r="D175" s="5" t="s">
        <v>21</v>
      </c>
      <c r="E175" s="39" t="s">
        <v>139</v>
      </c>
      <c r="F175" s="59" t="s">
        <v>45</v>
      </c>
      <c r="G175" s="66" t="s">
        <v>173</v>
      </c>
      <c r="H175" s="66" t="s">
        <v>174</v>
      </c>
      <c r="I175" s="67" t="s">
        <v>175</v>
      </c>
      <c r="J175" s="66" t="s">
        <v>176</v>
      </c>
      <c r="K175" s="41">
        <v>143.24100000000001</v>
      </c>
      <c r="L175" s="40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140</v>
      </c>
      <c r="F177" s="43">
        <v>200</v>
      </c>
      <c r="G177" s="63" t="s">
        <v>51</v>
      </c>
      <c r="H177" s="63" t="s">
        <v>52</v>
      </c>
      <c r="I177" s="64" t="s">
        <v>53</v>
      </c>
      <c r="J177" s="63" t="s">
        <v>54</v>
      </c>
      <c r="K177" s="44">
        <v>349</v>
      </c>
      <c r="L177" s="43"/>
    </row>
    <row r="178" spans="1:12" ht="15" x14ac:dyDescent="0.25">
      <c r="A178" s="23"/>
      <c r="B178" s="15"/>
      <c r="C178" s="11"/>
      <c r="D178" s="7" t="s">
        <v>23</v>
      </c>
      <c r="E178" s="42" t="s">
        <v>130</v>
      </c>
      <c r="F178" s="43">
        <v>30</v>
      </c>
      <c r="G178" s="61" t="s">
        <v>170</v>
      </c>
      <c r="H178" s="61" t="s">
        <v>141</v>
      </c>
      <c r="I178" s="62" t="s">
        <v>171</v>
      </c>
      <c r="J178" s="61" t="s">
        <v>172</v>
      </c>
      <c r="K178" s="44"/>
      <c r="L178" s="43"/>
    </row>
    <row r="179" spans="1:12" ht="15" x14ac:dyDescent="0.25">
      <c r="A179" s="23"/>
      <c r="B179" s="15"/>
      <c r="C179" s="11"/>
      <c r="D179" s="7" t="s">
        <v>24</v>
      </c>
      <c r="E179" s="42" t="s">
        <v>131</v>
      </c>
      <c r="F179" s="43">
        <v>100</v>
      </c>
      <c r="G179" s="66">
        <v>0.4</v>
      </c>
      <c r="H179" s="66">
        <v>0.4</v>
      </c>
      <c r="I179" s="66" t="s">
        <v>74</v>
      </c>
      <c r="J179" s="43">
        <v>47</v>
      </c>
      <c r="K179" s="44"/>
      <c r="L179" s="43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25">
      <c r="A182" s="24"/>
      <c r="B182" s="17"/>
      <c r="C182" s="8"/>
      <c r="D182" s="18" t="s">
        <v>33</v>
      </c>
      <c r="E182" s="9"/>
      <c r="F182" s="19">
        <f>SUM(F175:F181)</f>
        <v>330</v>
      </c>
      <c r="G182" s="19">
        <f t="shared" ref="G182:J182" si="70">SUM(G175:G181)</f>
        <v>0.4</v>
      </c>
      <c r="H182" s="19">
        <f t="shared" si="70"/>
        <v>0.4</v>
      </c>
      <c r="I182" s="19">
        <f t="shared" si="70"/>
        <v>0</v>
      </c>
      <c r="J182" s="19">
        <f t="shared" si="70"/>
        <v>47</v>
      </c>
      <c r="K182" s="25"/>
      <c r="L182" s="19">
        <f t="shared" ref="L182" si="71">SUM(L175:L181)</f>
        <v>0</v>
      </c>
    </row>
    <row r="183" spans="1:12" ht="15" x14ac:dyDescent="0.25">
      <c r="A183" s="26">
        <f>A175</f>
        <v>2</v>
      </c>
      <c r="B183" s="13">
        <f>B175</f>
        <v>5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72">SUM(G183:G191)</f>
        <v>0</v>
      </c>
      <c r="H192" s="19">
        <f t="shared" si="72"/>
        <v>0</v>
      </c>
      <c r="I192" s="19">
        <f t="shared" si="72"/>
        <v>0</v>
      </c>
      <c r="J192" s="19">
        <f t="shared" si="72"/>
        <v>0</v>
      </c>
      <c r="K192" s="25"/>
      <c r="L192" s="19">
        <f t="shared" ref="L192" si="73">SUM(L183:L191)</f>
        <v>0</v>
      </c>
    </row>
    <row r="193" spans="1:12" ht="15.75" thickBot="1" x14ac:dyDescent="0.25">
      <c r="A193" s="29">
        <f>A175</f>
        <v>2</v>
      </c>
      <c r="B193" s="30">
        <f>B175</f>
        <v>5</v>
      </c>
      <c r="C193" s="71" t="s">
        <v>4</v>
      </c>
      <c r="D193" s="72"/>
      <c r="E193" s="31"/>
      <c r="F193" s="32">
        <f>F182+F192</f>
        <v>330</v>
      </c>
      <c r="G193" s="32">
        <f t="shared" ref="G193" si="74">G182+G192</f>
        <v>0.4</v>
      </c>
      <c r="H193" s="32">
        <f t="shared" ref="H193" si="75">H182+H192</f>
        <v>0.4</v>
      </c>
      <c r="I193" s="32">
        <f t="shared" ref="I193" si="76">I182+I192</f>
        <v>0</v>
      </c>
      <c r="J193" s="32">
        <f t="shared" ref="J193:L193" si="77">J182+J192</f>
        <v>47</v>
      </c>
      <c r="K193" s="32"/>
      <c r="L193" s="32">
        <f t="shared" si="77"/>
        <v>0</v>
      </c>
    </row>
    <row r="194" spans="1:12" ht="13.5" thickBot="1" x14ac:dyDescent="0.25">
      <c r="A194" s="27"/>
      <c r="B194" s="28"/>
      <c r="C194" s="73" t="s">
        <v>5</v>
      </c>
      <c r="D194" s="73"/>
      <c r="E194" s="73"/>
      <c r="F194" s="34">
        <f>(F24+F43+F62+F81+F99+F117+F136+F155+F174+F193)/(IF(F24=0,0,1)+IF(F43=0,0,1)+IF(F62=0,0,1)+IF(F81=0,0,1)+IF(F99=0,0,1)+IF(F117=0,0,1)+IF(F136=0,0,1)+IF(F155=0,0,1)+IF(F174=0,0,1)+IF(F193=0,0,1))</f>
        <v>180.71428571428572</v>
      </c>
      <c r="G194" s="34">
        <f>(G24+G43+G62+G81+G99+G117+G136+G155+G174+G193)/(IF(G24=0,0,1)+IF(G43=0,0,1)+IF(G62=0,0,1)+IF(G81=0,0,1)+IF(G99=0,0,1)+IF(G117=0,0,1)+IF(G136=0,0,1)+IF(G155=0,0,1)+IF(G174=0,0,1)+IF(G193=0,0,1))</f>
        <v>4.8624999999999989</v>
      </c>
      <c r="H194" s="34">
        <f>(H24+H43+H62+H81+H99+H117+H136+H155+H174+H193)/(IF(H24=0,0,1)+IF(H43=0,0,1)+IF(H62=0,0,1)+IF(H81=0,0,1)+IF(H99=0,0,1)+IF(H117=0,0,1)+IF(H136=0,0,1)+IF(H155=0,0,1)+IF(H174=0,0,1)+IF(H193=0,0,1))</f>
        <v>1.53</v>
      </c>
      <c r="I194" s="34" t="e">
        <f>(I24+I43+I62+I81+I99+I117+I136+I155+I174+I193)/(IF(I24=0,0,1)+IF(I43=0,0,1)+IF(I62=0,0,1)+IF(I81=0,0,1)+IF(I99=0,0,1)+IF(I117=0,0,1)+IF(I136=0,0,1)+IF(I155=0,0,1)+IF(I174=0,0,1)+IF(I193=0,0,1))</f>
        <v>#DIV/0!</v>
      </c>
      <c r="J194" s="34">
        <f>(J24+J43+J62+J81+J99+J117+J136+J155+J174+J193)/(IF(J24=0,0,1)+IF(J43=0,0,1)+IF(J62=0,0,1)+IF(J81=0,0,1)+IF(J99=0,0,1)+IF(J117=0,0,1)+IF(J136=0,0,1)+IF(J155=0,0,1)+IF(J174=0,0,1)+IF(J193=0,0,1))</f>
        <v>297.07444444444445</v>
      </c>
      <c r="K194" s="34"/>
      <c r="L194" s="34" t="e">
        <f>(L24+L43+L62+L81+L99+L117+L136+L155+L174+L193)/(IF(L24=0,0,1)+IF(L43=0,0,1)+IF(L62=0,0,1)+IF(L81=0,0,1)+IF(L99=0,0,1)+IF(L117=0,0,1)+IF(L136=0,0,1)+IF(L155=0,0,1)+IF(L174=0,0,1)+IF(L193=0,0,1))</f>
        <v>#DIV/0!</v>
      </c>
    </row>
  </sheetData>
  <mergeCells count="14">
    <mergeCell ref="C81:D81"/>
    <mergeCell ref="C99:D99"/>
    <mergeCell ref="C24:D24"/>
    <mergeCell ref="C194:E194"/>
    <mergeCell ref="C193:D193"/>
    <mergeCell ref="C117:D117"/>
    <mergeCell ref="C136:D136"/>
    <mergeCell ref="C155:D155"/>
    <mergeCell ref="C174:D17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dcterms:created xsi:type="dcterms:W3CDTF">2022-05-16T14:23:56Z</dcterms:created>
  <dcterms:modified xsi:type="dcterms:W3CDTF">2024-09-03T08:06:31Z</dcterms:modified>
</cp:coreProperties>
</file>