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Лист1" sheetId="1" r:id="rId1"/>
  </sheets>
  <calcPr calcId="152511" iterateDelta="1E-4"/>
</workbook>
</file>

<file path=xl/calcChain.xml><?xml version="1.0" encoding="utf-8"?>
<calcChain xmlns="http://schemas.openxmlformats.org/spreadsheetml/2006/main">
  <c r="H13" i="1" l="1"/>
  <c r="I13" i="1"/>
  <c r="J13" i="1"/>
  <c r="H23" i="1"/>
  <c r="H24" i="1" s="1"/>
  <c r="I23" i="1"/>
  <c r="J23" i="1"/>
  <c r="J24" i="1" s="1"/>
  <c r="I24" i="1"/>
  <c r="H32" i="1"/>
  <c r="I32" i="1"/>
  <c r="J32" i="1"/>
  <c r="J43" i="1" s="1"/>
  <c r="H42" i="1"/>
  <c r="I42" i="1"/>
  <c r="J42" i="1"/>
  <c r="H51" i="1"/>
  <c r="I51" i="1"/>
  <c r="J51" i="1"/>
  <c r="H61" i="1"/>
  <c r="I61" i="1"/>
  <c r="J61" i="1"/>
  <c r="H70" i="1"/>
  <c r="I70" i="1"/>
  <c r="J70" i="1"/>
  <c r="H80" i="1"/>
  <c r="I80" i="1"/>
  <c r="J80" i="1"/>
  <c r="H89" i="1"/>
  <c r="H100" i="1" s="1"/>
  <c r="I89" i="1"/>
  <c r="J89" i="1"/>
  <c r="H99" i="1"/>
  <c r="I99" i="1"/>
  <c r="J99" i="1"/>
  <c r="H108" i="1"/>
  <c r="I108" i="1"/>
  <c r="J108" i="1"/>
  <c r="H118" i="1"/>
  <c r="I118" i="1"/>
  <c r="J118" i="1"/>
  <c r="H127" i="1"/>
  <c r="I127" i="1"/>
  <c r="J127" i="1"/>
  <c r="H137" i="1"/>
  <c r="I137" i="1"/>
  <c r="J137" i="1"/>
  <c r="H146" i="1"/>
  <c r="I146" i="1"/>
  <c r="J146" i="1"/>
  <c r="H156" i="1"/>
  <c r="I156" i="1"/>
  <c r="J156" i="1"/>
  <c r="J165" i="1" s="1"/>
  <c r="H175" i="1"/>
  <c r="I175" i="1"/>
  <c r="J175" i="1"/>
  <c r="H184" i="1"/>
  <c r="I184" i="1"/>
  <c r="J184" i="1"/>
  <c r="H194" i="1"/>
  <c r="I194" i="1"/>
  <c r="J194" i="1"/>
  <c r="H203" i="1"/>
  <c r="I203" i="1"/>
  <c r="J203" i="1"/>
  <c r="H213" i="1"/>
  <c r="I213" i="1"/>
  <c r="J213" i="1"/>
  <c r="H222" i="1"/>
  <c r="I222" i="1"/>
  <c r="J222" i="1"/>
  <c r="H232" i="1"/>
  <c r="I232" i="1"/>
  <c r="J232" i="1"/>
  <c r="J233" i="1" l="1"/>
  <c r="H233" i="1"/>
  <c r="I233" i="1"/>
  <c r="H214" i="1"/>
  <c r="I214" i="1"/>
  <c r="J214" i="1"/>
  <c r="I195" i="1"/>
  <c r="H195" i="1"/>
  <c r="J176" i="1"/>
  <c r="J157" i="1"/>
  <c r="J195" i="1"/>
  <c r="I138" i="1"/>
  <c r="I157" i="1"/>
  <c r="I165" i="1" s="1"/>
  <c r="I176" i="1" s="1"/>
  <c r="H157" i="1"/>
  <c r="H165" i="1" s="1"/>
  <c r="H176" i="1" s="1"/>
  <c r="H138" i="1"/>
  <c r="J138" i="1"/>
  <c r="H119" i="1"/>
  <c r="I119" i="1"/>
  <c r="J119" i="1"/>
  <c r="J100" i="1"/>
  <c r="I100" i="1"/>
  <c r="H81" i="1"/>
  <c r="I81" i="1"/>
  <c r="J81" i="1"/>
  <c r="I62" i="1"/>
  <c r="H62" i="1"/>
  <c r="J62" i="1"/>
  <c r="I43" i="1"/>
  <c r="H43" i="1"/>
  <c r="B233" i="1"/>
  <c r="A233" i="1"/>
  <c r="L232" i="1"/>
  <c r="G232" i="1"/>
  <c r="F232" i="1"/>
  <c r="B223" i="1"/>
  <c r="A223" i="1"/>
  <c r="L222" i="1"/>
  <c r="G222" i="1"/>
  <c r="F222" i="1"/>
  <c r="B214" i="1"/>
  <c r="A214" i="1"/>
  <c r="L213" i="1"/>
  <c r="G213" i="1"/>
  <c r="F213" i="1"/>
  <c r="B204" i="1"/>
  <c r="A204" i="1"/>
  <c r="L203" i="1"/>
  <c r="G203" i="1"/>
  <c r="F203" i="1"/>
  <c r="B109" i="1"/>
  <c r="B119" i="1"/>
  <c r="A119" i="1"/>
  <c r="L118" i="1"/>
  <c r="G118" i="1"/>
  <c r="F118" i="1"/>
  <c r="A109" i="1"/>
  <c r="L108" i="1"/>
  <c r="G108" i="1"/>
  <c r="F108" i="1"/>
  <c r="J234" i="1" l="1"/>
  <c r="L233" i="1"/>
  <c r="I234" i="1"/>
  <c r="H234" i="1"/>
  <c r="L119" i="1"/>
  <c r="L214" i="1"/>
  <c r="F214" i="1"/>
  <c r="G214" i="1"/>
  <c r="G233" i="1"/>
  <c r="G119" i="1"/>
  <c r="F233" i="1"/>
  <c r="F119" i="1"/>
  <c r="B195" i="1"/>
  <c r="A195" i="1"/>
  <c r="L194" i="1"/>
  <c r="G194" i="1"/>
  <c r="F194" i="1"/>
  <c r="B185" i="1"/>
  <c r="A185" i="1"/>
  <c r="L184" i="1"/>
  <c r="G184" i="1"/>
  <c r="F184" i="1"/>
  <c r="B176" i="1"/>
  <c r="A176" i="1"/>
  <c r="L175" i="1"/>
  <c r="G175" i="1"/>
  <c r="F175" i="1"/>
  <c r="B166" i="1"/>
  <c r="A166" i="1"/>
  <c r="B157" i="1"/>
  <c r="A157" i="1"/>
  <c r="L156" i="1"/>
  <c r="G156" i="1"/>
  <c r="F156" i="1"/>
  <c r="B147" i="1"/>
  <c r="A147" i="1"/>
  <c r="L146" i="1"/>
  <c r="G146" i="1"/>
  <c r="F146" i="1"/>
  <c r="B138" i="1"/>
  <c r="A138" i="1"/>
  <c r="L137" i="1"/>
  <c r="G137" i="1"/>
  <c r="F137" i="1"/>
  <c r="B128" i="1"/>
  <c r="A128" i="1"/>
  <c r="G127" i="1"/>
  <c r="F127" i="1"/>
  <c r="B100" i="1"/>
  <c r="A100" i="1"/>
  <c r="L99" i="1"/>
  <c r="G99" i="1"/>
  <c r="F99" i="1"/>
  <c r="B90" i="1"/>
  <c r="A90" i="1"/>
  <c r="L89" i="1"/>
  <c r="G89" i="1"/>
  <c r="F89" i="1"/>
  <c r="B81" i="1"/>
  <c r="A81" i="1"/>
  <c r="L80" i="1"/>
  <c r="G80" i="1"/>
  <c r="F80" i="1"/>
  <c r="B71" i="1"/>
  <c r="A71" i="1"/>
  <c r="L70" i="1"/>
  <c r="G70" i="1"/>
  <c r="F70" i="1"/>
  <c r="B62" i="1"/>
  <c r="A62" i="1"/>
  <c r="L61" i="1"/>
  <c r="G61" i="1"/>
  <c r="F61" i="1"/>
  <c r="B52" i="1"/>
  <c r="A52" i="1"/>
  <c r="L51" i="1"/>
  <c r="G51" i="1"/>
  <c r="F51" i="1"/>
  <c r="B43" i="1"/>
  <c r="A43" i="1"/>
  <c r="L42" i="1"/>
  <c r="G42" i="1"/>
  <c r="F42" i="1"/>
  <c r="B33" i="1"/>
  <c r="A33" i="1"/>
  <c r="L32" i="1"/>
  <c r="G32" i="1"/>
  <c r="F32" i="1"/>
  <c r="B24" i="1"/>
  <c r="A24" i="1"/>
  <c r="L23" i="1"/>
  <c r="G23" i="1"/>
  <c r="F23" i="1"/>
  <c r="B14" i="1"/>
  <c r="A14" i="1"/>
  <c r="L13" i="1"/>
  <c r="G13" i="1"/>
  <c r="F13" i="1"/>
  <c r="L157" i="1" l="1"/>
  <c r="L165" i="1" s="1"/>
  <c r="L176" i="1" s="1"/>
  <c r="G138" i="1"/>
  <c r="G43" i="1"/>
  <c r="F43" i="1"/>
  <c r="F138" i="1"/>
  <c r="F24" i="1"/>
  <c r="F157" i="1"/>
  <c r="F165" i="1" s="1"/>
  <c r="F176" i="1" s="1"/>
  <c r="L43" i="1"/>
  <c r="G24" i="1"/>
  <c r="L62" i="1"/>
  <c r="G157" i="1"/>
  <c r="G165" i="1" s="1"/>
  <c r="G176" i="1" s="1"/>
  <c r="F62" i="1"/>
  <c r="L81" i="1"/>
  <c r="L195" i="1"/>
  <c r="G62" i="1"/>
  <c r="F100" i="1"/>
  <c r="L24" i="1"/>
  <c r="G100" i="1"/>
  <c r="L138" i="1"/>
  <c r="F81" i="1"/>
  <c r="F195" i="1"/>
  <c r="G81" i="1"/>
  <c r="L100" i="1"/>
  <c r="G195" i="1"/>
  <c r="G234" i="1" l="1"/>
  <c r="F234" i="1"/>
  <c r="L234" i="1"/>
</calcChain>
</file>

<file path=xl/sharedStrings.xml><?xml version="1.0" encoding="utf-8"?>
<sst xmlns="http://schemas.openxmlformats.org/spreadsheetml/2006/main" count="450" uniqueCount="168">
  <si>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</si>
  <si>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</si>
  <si>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</si>
  <si>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</si>
  <si>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</si>
  <si>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</si>
  <si>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</si>
  <si>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</si>
  <si>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</si>
  <si>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</si>
  <si>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</si>
  <si>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</si>
  <si>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</si>
  <si>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</si>
  <si>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</si>
  <si>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</si>
  <si>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</si>
  <si>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</si>
  <si>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</si>
  <si>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</si>
  <si>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</si>
  <si>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</si>
  <si>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</si>
  <si>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</si>
  <si>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</si>
  <si>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</si>
  <si>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</si>
  <si>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</si>
  <si>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</si>
  <si>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</si>
  <si>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</si>
  <si>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</si>
  <si>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</si>
  <si>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</si>
  <si>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</si>
  <si>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</si>
  <si>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</si>
  <si>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</si>
  <si>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</si>
  <si>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Котлета из мяса птицы с макаронными изделиями отварными, с маслом сливочным</t>
  </si>
  <si>
    <t>75/150/5</t>
  </si>
  <si>
    <t>ТТК</t>
  </si>
  <si>
    <t xml:space="preserve">салат </t>
  </si>
  <si>
    <t>Салат из моркови с яблоками</t>
  </si>
  <si>
    <t>Компот из сухофруктов (75С)</t>
  </si>
  <si>
    <t>Хлеб ржаной</t>
  </si>
  <si>
    <t>№349 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</si>
  <si>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</si>
  <si>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Хлеб ржан-пшен,1с</t>
  </si>
  <si>
    <t>Хлеб белый 1с</t>
  </si>
  <si>
    <t>Суп-лапша домашняя с мясом птицы</t>
  </si>
  <si>
    <t>250/10</t>
  </si>
  <si>
    <t>Напиток из шиповника</t>
  </si>
  <si>
    <t xml:space="preserve">Хлеб ржаной </t>
  </si>
  <si>
    <t>№ 113 Сбор.рец</t>
  </si>
  <si>
    <t xml:space="preserve">ТТК </t>
  </si>
  <si>
    <t>табл 6 стр 134,144,Хим</t>
  </si>
  <si>
    <t xml:space="preserve">гарнир </t>
  </si>
  <si>
    <t>Салат</t>
  </si>
  <si>
    <t>Хлеб ржан - пшен,1с</t>
  </si>
  <si>
    <t>Хлеб белый,1с</t>
  </si>
  <si>
    <t>Сырники из творога с кашей молочной "Дружба" с маслом сливочным</t>
  </si>
  <si>
    <t>60/150/5</t>
  </si>
  <si>
    <t>Плоды и ягоды свежие (яблоки)</t>
  </si>
  <si>
    <t>Кофейный напиток с молоком</t>
  </si>
  <si>
    <t>табл 9 стр 184 , 2012 Дели +</t>
  </si>
  <si>
    <t>№ 379 Сбор.рец. На прод-ию для обуч. Во всех образ.учреж-Дели 2017</t>
  </si>
  <si>
    <t>Борщ из свежей капусты с мясными фрикадельками, со сметаной</t>
  </si>
  <si>
    <t>250/10/5</t>
  </si>
  <si>
    <t>Компот из сухофруктов</t>
  </si>
  <si>
    <t xml:space="preserve">№ 82 Сбор.рец. </t>
  </si>
  <si>
    <t xml:space="preserve">№ 349 Сбор.рец. </t>
  </si>
  <si>
    <t xml:space="preserve">табл 6 стр 134,144,Хим. </t>
  </si>
  <si>
    <t xml:space="preserve">Хлеб </t>
  </si>
  <si>
    <t>Гуляш из говядины</t>
  </si>
  <si>
    <t>50/50</t>
  </si>
  <si>
    <t xml:space="preserve">Каша гречневая рассыпчатая </t>
  </si>
  <si>
    <t>Сыр порционно</t>
  </si>
  <si>
    <t xml:space="preserve">Чай с сахаром, с лимоном </t>
  </si>
  <si>
    <t>185/10/5</t>
  </si>
  <si>
    <t>№ 260 Сбор.рец. На прод-ию для обуч. Во всех образ.учреж-Дели -2017</t>
  </si>
  <si>
    <t>№ 302 Сбор.рец. На прод-ию для обуч. Во всех образ.учреж-Дели 2017</t>
  </si>
  <si>
    <t xml:space="preserve">№ 15 Сбор.рец. На прод-ию для обуч. Во всех образ.учреж-Дели -2017 </t>
  </si>
  <si>
    <t>№ 377 Сбор.рец. На прод-ию для обуч. Во всех образ.учреж-Дели 2017</t>
  </si>
  <si>
    <t>Рассольник Ленинградский, с куриными фрикадельками, со сметаной</t>
  </si>
  <si>
    <t>Компот из свежих яблок с июзмом</t>
  </si>
  <si>
    <t>Чай с сахаром</t>
  </si>
  <si>
    <t>190/10</t>
  </si>
  <si>
    <t>Птица запеченная</t>
  </si>
  <si>
    <t>Пюре картофельное с маслом сливочным</t>
  </si>
  <si>
    <t>150/3</t>
  </si>
  <si>
    <t>Свекла отварная дольками</t>
  </si>
  <si>
    <t>Хлеб пшеничный</t>
  </si>
  <si>
    <t>№ 312 Сбор.рец. На прод-ию для обуч. Во всех образ.учреж-Дели -2017</t>
  </si>
  <si>
    <t xml:space="preserve">,табл 8, стр 168 , 2012 Дели +, </t>
  </si>
  <si>
    <t xml:space="preserve"> табл 6 стр 134 , 2012 Дели +</t>
  </si>
  <si>
    <t xml:space="preserve">№ 377 Сбор.рец. </t>
  </si>
  <si>
    <t>Шулпа с индейкой</t>
  </si>
  <si>
    <t>Чай с сахаром и лимоном</t>
  </si>
  <si>
    <t xml:space="preserve">№279,331 Сбор.рец. </t>
  </si>
  <si>
    <t>№203</t>
  </si>
  <si>
    <t>№ 15 Сбор.рец. На прод-ию для обуч. Во всех образ.учреж-Дели 2017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</si>
  <si>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</si>
  <si>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</si>
  <si>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</si>
  <si>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</si>
  <si>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 xml:space="preserve">Напиток из свежих фруктов (75С) </t>
  </si>
  <si>
    <t xml:space="preserve">№ 115 Сбор.рец. </t>
  </si>
  <si>
    <t>Харчо с мясом птицы, со сметаной</t>
  </si>
  <si>
    <t xml:space="preserve">№ 47 Сбор.рец. </t>
  </si>
  <si>
    <t>Биточки рыбные с рисом отварным рассыпчатыйм,с маслом сливочным</t>
  </si>
  <si>
    <t>75/150/3</t>
  </si>
  <si>
    <t>Салат из свежей капусты с морковью</t>
  </si>
  <si>
    <t>Рассольник домашний с мясными фрикадельками</t>
  </si>
  <si>
    <t>Компот из изюма и урюка</t>
  </si>
  <si>
    <t>табл 6 стр 134,144,Хим. Состав и калорийность российских продуктов питания Дели + 2012</t>
  </si>
  <si>
    <t>Суп картофельный с горохом на курином бульоне</t>
  </si>
  <si>
    <t>№ 102 Сбор.рец. На прод-ию для обуч. Во всех образ.учреж-Дели 2017</t>
  </si>
  <si>
    <t>№ 376 Сбор.рец. На прод-ию для обуч. Во всех образ.учреж-Дели 2017</t>
  </si>
  <si>
    <t xml:space="preserve">напиток </t>
  </si>
  <si>
    <t xml:space="preserve">хлеб 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</si>
  <si>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</si>
  <si>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</si>
  <si>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</si>
  <si>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 xml:space="preserve">№ 376 </t>
  </si>
  <si>
    <t>,табл 6, стр 144 , 2012 Дели +</t>
  </si>
  <si>
    <t>горячее блюдо</t>
  </si>
  <si>
    <t xml:space="preserve">грячий напиток 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</si>
  <si>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</si>
  <si>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</si>
  <si>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 xml:space="preserve">№ 229 Сбор.рец. </t>
  </si>
  <si>
    <t xml:space="preserve">№ 312 Сбор.рец. </t>
  </si>
  <si>
    <t xml:space="preserve">№ 52 Сбор.рец.  </t>
  </si>
  <si>
    <t>№342  Сбор.рец. На прод-ию для обуч. Во всех образ.учреж-Дели 2017</t>
  </si>
  <si>
    <t>табл 6 стр 134 ,</t>
  </si>
  <si>
    <t>Рыба, тушенная в томате с овощами</t>
  </si>
  <si>
    <t>Салат из отварной свеклы</t>
  </si>
  <si>
    <t>Компот из свежих яблок (75С)</t>
  </si>
  <si>
    <t xml:space="preserve">№ 88 Сбор.рец. </t>
  </si>
  <si>
    <t>Щи из свежей капусты с картофелем на курином бульоне,с мясом птицы, со сметаной</t>
  </si>
  <si>
    <t>Хлеб  пшен,1с</t>
  </si>
  <si>
    <t xml:space="preserve">№ 265 Сбор.рец. </t>
  </si>
  <si>
    <t xml:space="preserve"> табл 9 стр 184 , 2012 Дели +</t>
  </si>
  <si>
    <t>Плов из говядины с рисовой крупой</t>
  </si>
  <si>
    <t>50/150</t>
  </si>
  <si>
    <t xml:space="preserve">горячее </t>
  </si>
  <si>
    <t>№ 88 Сбор.рец. На прод-ию для обуч.</t>
  </si>
  <si>
    <t>Хлеб пшен,1с</t>
  </si>
  <si>
    <t>№ 382 Сбор.рец. На прод-ию для обуч. Во всех образ.учреж-Дели 2017</t>
  </si>
  <si>
    <t xml:space="preserve">Котлета из мяса птицы с макаронными изделиями отварными, с маслом сливочным
</t>
  </si>
  <si>
    <t xml:space="preserve">Салат из моркови </t>
  </si>
  <si>
    <t>Какао с молоком</t>
  </si>
  <si>
    <t>№ 95Сбор.рец. На прод-ию для обуч.</t>
  </si>
  <si>
    <t>№ 143,241 Сбор.рец.</t>
  </si>
  <si>
    <t>Овощи тушеные с мясом</t>
  </si>
  <si>
    <t>Плоды и ягоды свежие (апельсины)</t>
  </si>
  <si>
    <t xml:space="preserve">№98 Сбор.рец. </t>
  </si>
  <si>
    <t>№ 376 Сбор.рец.</t>
  </si>
  <si>
    <t>табл 6 стр 134,144,</t>
  </si>
  <si>
    <t>Суп крестьянский с крупой (пшено) с куриными фрикадельками, со сметаной</t>
  </si>
  <si>
    <t>Хлебпшен,1с</t>
  </si>
  <si>
    <t xml:space="preserve">№ 47 Сбор.рец. На прод-ию для обуч. Во всех образ.учреж-Дели -2017 </t>
  </si>
  <si>
    <t>Котлеты "Аппетитные" с кашей гречневой рассыпчатой с маслом сливочным</t>
  </si>
  <si>
    <t xml:space="preserve">Суп с рисовой крупой и мясными фрикадельками </t>
  </si>
  <si>
    <t>№ 86 Сбор.рец. На прод-ию для обуч. Во всех образ.учреж-Дели 2016</t>
  </si>
  <si>
    <t>ТТК составлена на основании акта проработки 2019 г от 29.10.19</t>
  </si>
  <si>
    <t>директор</t>
  </si>
  <si>
    <t>Хабибуллина Л.Т.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</si>
</sst>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rgb="FF000000"/>
      <name val="Arial"/>
      <charset val="1"/>
    </font>
    <font>
      <sz val="11"/>
      <name val="Arial"/>
      <family val="2"/>
    </font>
    <font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Arial"/>
      <family val="2"/>
      <charset val="204"/>
    </font>
    <font>
      <sz val="9"/>
      <name val="Calibri"/>
      <family val="2"/>
      <charset val="204"/>
    </font>
    <font>
      <sz val="9"/>
      <name val="Times New Roman"/>
      <family val="1"/>
      <charset val="204"/>
    </font>
    <font>
      <sz val="12"/>
      <name val="Arial"/>
      <family val="2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Times New Roman"/>
      <family val="1"/>
      <charset val="204"/>
    </font>
    <font>
      <sz val="8"/>
      <name val="Arial"/>
      <family val="2"/>
      <charset val="204"/>
    </font>
    <font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17" fillId="0" borderId="0">
      <alignment vertical="top"/>
    </xf>
    <xf numFmtId="0" fontId="1" fillId="0" borderId="0"/>
    <xf numFmtId="0" fontId="17" fillId="0" borderId="0">
      <alignment vertical="top"/>
    </xf>
  </cellStyleXfs>
  <cellXfs count="240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6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19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3" fillId="5" borderId="2" xfId="1" applyNumberFormat="1" applyFont="1" applyFill="1" applyBorder="1" applyAlignment="1">
      <alignment horizontal="left" vertical="center" wrapText="1"/>
    </xf>
    <xf numFmtId="0" fontId="13" fillId="5" borderId="2" xfId="1" applyNumberFormat="1" applyFont="1" applyFill="1" applyBorder="1" applyAlignment="1">
      <alignment horizontal="center" vertical="center"/>
    </xf>
    <xf numFmtId="2" fontId="13" fillId="5" borderId="2" xfId="1" applyNumberFormat="1" applyFont="1" applyFill="1" applyBorder="1" applyAlignment="1">
      <alignment horizontal="center" vertical="center" wrapText="1"/>
    </xf>
    <xf numFmtId="0" fontId="14" fillId="5" borderId="25" xfId="0" applyFont="1" applyFill="1" applyBorder="1" applyProtection="1">
      <protection locked="0"/>
    </xf>
    <xf numFmtId="0" fontId="15" fillId="6" borderId="2" xfId="2" applyNumberFormat="1" applyFont="1" applyFill="1" applyBorder="1" applyAlignment="1">
      <alignment horizontal="left" vertical="center" wrapText="1"/>
    </xf>
    <xf numFmtId="0" fontId="14" fillId="6" borderId="2" xfId="0" applyNumberFormat="1" applyFont="1" applyFill="1" applyBorder="1" applyAlignment="1">
      <alignment horizontal="center" wrapText="1"/>
    </xf>
    <xf numFmtId="2" fontId="15" fillId="6" borderId="2" xfId="2" applyNumberFormat="1" applyFont="1" applyFill="1" applyBorder="1" applyAlignment="1">
      <alignment horizontal="center" vertical="center" wrapText="1"/>
    </xf>
    <xf numFmtId="0" fontId="14" fillId="5" borderId="2" xfId="0" applyFont="1" applyFill="1" applyBorder="1" applyAlignment="1" applyProtection="1">
      <alignment horizontal="left" wrapText="1"/>
      <protection locked="0"/>
    </xf>
    <xf numFmtId="0" fontId="14" fillId="5" borderId="2" xfId="0" applyNumberFormat="1" applyFont="1" applyFill="1" applyBorder="1" applyAlignment="1" applyProtection="1">
      <alignment horizontal="center"/>
      <protection locked="0"/>
    </xf>
    <xf numFmtId="1" fontId="14" fillId="5" borderId="2" xfId="0" applyNumberFormat="1" applyFont="1" applyFill="1" applyBorder="1" applyAlignment="1" applyProtection="1">
      <alignment horizontal="center"/>
      <protection locked="0"/>
    </xf>
    <xf numFmtId="2" fontId="16" fillId="5" borderId="2" xfId="0" applyNumberFormat="1" applyFont="1" applyFill="1" applyBorder="1" applyAlignment="1">
      <alignment horizontal="center" vertical="center" wrapText="1"/>
    </xf>
    <xf numFmtId="0" fontId="16" fillId="5" borderId="2" xfId="0" applyNumberFormat="1" applyFont="1" applyFill="1" applyBorder="1" applyAlignment="1" applyProtection="1">
      <alignment horizontal="center"/>
      <protection locked="0"/>
    </xf>
    <xf numFmtId="0" fontId="14" fillId="5" borderId="29" xfId="0" applyFont="1" applyFill="1" applyBorder="1" applyAlignment="1">
      <alignment wrapText="1"/>
    </xf>
    <xf numFmtId="0" fontId="14" fillId="5" borderId="27" xfId="0" applyFont="1" applyFill="1" applyBorder="1" applyAlignment="1">
      <alignment horizontal="left"/>
    </xf>
    <xf numFmtId="0" fontId="14" fillId="5" borderId="1" xfId="0" applyFont="1" applyFill="1" applyBorder="1"/>
    <xf numFmtId="0" fontId="14" fillId="5" borderId="2" xfId="0" applyFont="1" applyFill="1" applyBorder="1"/>
    <xf numFmtId="0" fontId="14" fillId="5" borderId="2" xfId="0" applyFont="1" applyFill="1" applyBorder="1" applyAlignment="1">
      <alignment horizontal="left"/>
    </xf>
    <xf numFmtId="0" fontId="14" fillId="5" borderId="26" xfId="0" applyFont="1" applyFill="1" applyBorder="1" applyAlignment="1">
      <alignment wrapText="1"/>
    </xf>
    <xf numFmtId="0" fontId="16" fillId="5" borderId="2" xfId="3" applyFont="1" applyFill="1" applyBorder="1" applyAlignment="1">
      <alignment vertical="center" wrapText="1"/>
    </xf>
    <xf numFmtId="0" fontId="16" fillId="5" borderId="2" xfId="3" applyFont="1" applyFill="1" applyBorder="1" applyAlignment="1">
      <alignment horizontal="center" vertical="center"/>
    </xf>
    <xf numFmtId="0" fontId="16" fillId="5" borderId="2" xfId="3" applyFont="1" applyFill="1" applyBorder="1" applyAlignment="1">
      <alignment horizontal="left" vertical="center"/>
    </xf>
    <xf numFmtId="0" fontId="16" fillId="5" borderId="2" xfId="3" applyFont="1" applyFill="1" applyBorder="1" applyAlignment="1">
      <alignment vertical="center"/>
    </xf>
    <xf numFmtId="2" fontId="16" fillId="5" borderId="2" xfId="3" applyNumberFormat="1" applyFont="1" applyFill="1" applyBorder="1" applyAlignment="1">
      <alignment horizontal="center" vertical="center"/>
    </xf>
    <xf numFmtId="0" fontId="16" fillId="5" borderId="2" xfId="3" applyFont="1" applyFill="1" applyBorder="1" applyAlignment="1">
      <alignment horizontal="center" vertical="center" wrapText="1"/>
    </xf>
    <xf numFmtId="0" fontId="18" fillId="5" borderId="2" xfId="3" applyFont="1" applyFill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left" vertical="center"/>
    </xf>
    <xf numFmtId="0" fontId="13" fillId="5" borderId="2" xfId="2" applyNumberFormat="1" applyFont="1" applyFill="1" applyBorder="1" applyAlignment="1">
      <alignment horizontal="left" vertical="center" wrapText="1"/>
    </xf>
    <xf numFmtId="0" fontId="13" fillId="5" borderId="2" xfId="2" applyNumberFormat="1" applyFont="1" applyFill="1" applyBorder="1" applyAlignment="1">
      <alignment horizontal="center" vertical="center"/>
    </xf>
    <xf numFmtId="0" fontId="14" fillId="5" borderId="2" xfId="0" applyFont="1" applyFill="1" applyBorder="1" applyAlignment="1" applyProtection="1">
      <alignment horizontal="left" vertical="center" wrapText="1"/>
      <protection locked="0"/>
    </xf>
    <xf numFmtId="0" fontId="14" fillId="5" borderId="2" xfId="0" applyNumberFormat="1" applyFont="1" applyFill="1" applyBorder="1" applyAlignment="1" applyProtection="1">
      <alignment horizontal="center" vertical="center"/>
      <protection locked="0"/>
    </xf>
    <xf numFmtId="0" fontId="14" fillId="5" borderId="2" xfId="0" applyFont="1" applyFill="1" applyBorder="1" applyAlignment="1">
      <alignment horizontal="left" vertical="center" wrapText="1"/>
    </xf>
    <xf numFmtId="0" fontId="14" fillId="5" borderId="2" xfId="0" applyNumberFormat="1" applyFont="1" applyFill="1" applyBorder="1" applyAlignment="1">
      <alignment horizontal="center" vertical="center" wrapText="1"/>
    </xf>
    <xf numFmtId="0" fontId="13" fillId="5" borderId="2" xfId="0" applyNumberFormat="1" applyFont="1" applyFill="1" applyBorder="1" applyAlignment="1">
      <alignment horizontal="left" vertical="center" wrapText="1"/>
    </xf>
    <xf numFmtId="0" fontId="19" fillId="5" borderId="0" xfId="1" applyFont="1" applyFill="1" applyAlignment="1">
      <alignment horizontal="left" vertical="center"/>
    </xf>
    <xf numFmtId="0" fontId="19" fillId="5" borderId="2" xfId="1" applyFont="1" applyFill="1" applyBorder="1" applyAlignment="1">
      <alignment horizontal="center" vertical="center"/>
    </xf>
    <xf numFmtId="1" fontId="14" fillId="5" borderId="2" xfId="0" applyNumberFormat="1" applyFont="1" applyFill="1" applyBorder="1" applyAlignment="1" applyProtection="1">
      <alignment horizontal="center" vertical="center"/>
      <protection locked="0"/>
    </xf>
    <xf numFmtId="2" fontId="13" fillId="5" borderId="2" xfId="0" applyNumberFormat="1" applyFont="1" applyFill="1" applyBorder="1" applyAlignment="1">
      <alignment horizontal="center" vertical="center" wrapText="1"/>
    </xf>
    <xf numFmtId="164" fontId="19" fillId="5" borderId="2" xfId="1" applyNumberFormat="1" applyFont="1" applyFill="1" applyBorder="1" applyAlignment="1">
      <alignment horizontal="center" vertical="center"/>
    </xf>
    <xf numFmtId="0" fontId="20" fillId="5" borderId="2" xfId="2" applyFont="1" applyFill="1" applyBorder="1" applyAlignment="1">
      <alignment horizontal="left" vertical="center" wrapText="1"/>
    </xf>
    <xf numFmtId="0" fontId="14" fillId="5" borderId="2" xfId="0" applyFont="1" applyFill="1" applyBorder="1" applyAlignment="1" applyProtection="1">
      <alignment horizontal="left" vertical="center"/>
      <protection locked="0"/>
    </xf>
    <xf numFmtId="0" fontId="20" fillId="5" borderId="2" xfId="0" applyFont="1" applyFill="1" applyBorder="1" applyAlignment="1">
      <alignment horizontal="left" vertical="center" wrapText="1"/>
    </xf>
    <xf numFmtId="0" fontId="20" fillId="5" borderId="2" xfId="1" applyFont="1" applyFill="1" applyBorder="1" applyAlignment="1">
      <alignment horizontal="left" wrapText="1"/>
    </xf>
    <xf numFmtId="0" fontId="16" fillId="5" borderId="2" xfId="3" applyFont="1" applyFill="1" applyBorder="1" applyAlignment="1">
      <alignment horizontal="left" vertical="center" wrapText="1"/>
    </xf>
    <xf numFmtId="0" fontId="16" fillId="7" borderId="2" xfId="3" applyFont="1" applyFill="1" applyBorder="1" applyAlignment="1">
      <alignment horizontal="center" vertical="center"/>
    </xf>
    <xf numFmtId="0" fontId="16" fillId="5" borderId="2" xfId="0" applyNumberFormat="1" applyFont="1" applyFill="1" applyBorder="1" applyAlignment="1">
      <alignment horizontal="left" vertical="center" wrapText="1"/>
    </xf>
    <xf numFmtId="49" fontId="16" fillId="5" borderId="2" xfId="0" applyNumberFormat="1" applyFont="1" applyFill="1" applyBorder="1" applyAlignment="1">
      <alignment vertical="center"/>
    </xf>
    <xf numFmtId="0" fontId="14" fillId="5" borderId="2" xfId="0" applyNumberFormat="1" applyFont="1" applyFill="1" applyBorder="1" applyAlignment="1" applyProtection="1">
      <alignment vertical="center"/>
      <protection locked="0"/>
    </xf>
    <xf numFmtId="0" fontId="14" fillId="5" borderId="2" xfId="0" applyFont="1" applyFill="1" applyBorder="1" applyAlignment="1">
      <alignment wrapText="1"/>
    </xf>
    <xf numFmtId="0" fontId="14" fillId="5" borderId="2" xfId="0" applyNumberFormat="1" applyFont="1" applyFill="1" applyBorder="1" applyAlignment="1">
      <alignment vertical="center" wrapText="1"/>
    </xf>
    <xf numFmtId="1" fontId="16" fillId="5" borderId="2" xfId="0" applyNumberFormat="1" applyFont="1" applyFill="1" applyBorder="1" applyAlignment="1">
      <alignment vertical="center"/>
    </xf>
    <xf numFmtId="1" fontId="14" fillId="5" borderId="2" xfId="0" applyNumberFormat="1" applyFont="1" applyFill="1" applyBorder="1" applyAlignment="1" applyProtection="1">
      <alignment vertical="center"/>
      <protection locked="0"/>
    </xf>
    <xf numFmtId="2" fontId="16" fillId="5" borderId="2" xfId="0" applyNumberFormat="1" applyFont="1" applyFill="1" applyBorder="1" applyAlignment="1">
      <alignment vertical="center" wrapText="1"/>
    </xf>
    <xf numFmtId="2" fontId="13" fillId="5" borderId="2" xfId="0" applyNumberFormat="1" applyFont="1" applyFill="1" applyBorder="1" applyAlignment="1">
      <alignment vertical="center" wrapText="1"/>
    </xf>
    <xf numFmtId="0" fontId="16" fillId="5" borderId="2" xfId="0" applyNumberFormat="1" applyFont="1" applyFill="1" applyBorder="1" applyAlignment="1" applyProtection="1">
      <alignment vertical="center"/>
      <protection locked="0"/>
    </xf>
    <xf numFmtId="0" fontId="21" fillId="5" borderId="2" xfId="0" applyFont="1" applyFill="1" applyBorder="1" applyAlignment="1">
      <alignment horizontal="left" vertical="center" wrapText="1"/>
    </xf>
    <xf numFmtId="0" fontId="21" fillId="5" borderId="2" xfId="0" applyFont="1" applyFill="1" applyBorder="1" applyAlignment="1">
      <alignment horizontal="left" wrapText="1"/>
    </xf>
    <xf numFmtId="0" fontId="14" fillId="5" borderId="2" xfId="0" applyFont="1" applyFill="1" applyBorder="1" applyProtection="1">
      <protection locked="0"/>
    </xf>
    <xf numFmtId="0" fontId="14" fillId="5" borderId="2" xfId="0" applyFont="1" applyFill="1" applyBorder="1" applyAlignment="1">
      <alignment vertical="center"/>
    </xf>
    <xf numFmtId="2" fontId="16" fillId="5" borderId="2" xfId="3" applyNumberFormat="1" applyFont="1" applyFill="1" applyBorder="1" applyAlignment="1">
      <alignment vertical="center"/>
    </xf>
    <xf numFmtId="0" fontId="19" fillId="5" borderId="2" xfId="1" applyFont="1" applyFill="1" applyBorder="1" applyAlignment="1">
      <alignment vertical="center"/>
    </xf>
    <xf numFmtId="0" fontId="16" fillId="5" borderId="2" xfId="0" applyNumberFormat="1" applyFont="1" applyFill="1" applyBorder="1" applyAlignment="1">
      <alignment horizontal="center" vertical="center"/>
    </xf>
    <xf numFmtId="0" fontId="22" fillId="5" borderId="2" xfId="2" applyNumberFormat="1" applyFont="1" applyFill="1" applyBorder="1" applyAlignment="1">
      <alignment vertical="center" wrapText="1"/>
    </xf>
    <xf numFmtId="0" fontId="14" fillId="5" borderId="2" xfId="0" applyFont="1" applyFill="1" applyBorder="1" applyAlignment="1">
      <alignment vertical="center" wrapText="1"/>
    </xf>
    <xf numFmtId="2" fontId="22" fillId="5" borderId="2" xfId="2" applyNumberFormat="1" applyFont="1" applyFill="1" applyBorder="1" applyAlignment="1">
      <alignment horizontal="center" vertical="center" wrapText="1"/>
    </xf>
    <xf numFmtId="0" fontId="20" fillId="6" borderId="2" xfId="1" applyFont="1" applyFill="1" applyBorder="1" applyAlignment="1">
      <alignment horizontal="center" vertical="center" wrapText="1"/>
    </xf>
    <xf numFmtId="0" fontId="23" fillId="5" borderId="2" xfId="2" applyNumberFormat="1" applyFont="1" applyFill="1" applyBorder="1" applyAlignment="1">
      <alignment horizontal="left" wrapText="1"/>
    </xf>
    <xf numFmtId="0" fontId="14" fillId="5" borderId="2" xfId="0" applyFont="1" applyFill="1" applyBorder="1" applyAlignment="1" applyProtection="1">
      <alignment vertical="center"/>
      <protection locked="0"/>
    </xf>
    <xf numFmtId="0" fontId="16" fillId="5" borderId="2" xfId="0" applyFont="1" applyFill="1" applyBorder="1" applyAlignment="1">
      <alignment horizontal="center" vertical="center" wrapText="1"/>
    </xf>
    <xf numFmtId="0" fontId="0" fillId="5" borderId="2" xfId="0" applyFill="1" applyBorder="1" applyAlignment="1">
      <alignment vertical="center"/>
    </xf>
    <xf numFmtId="0" fontId="0" fillId="5" borderId="2" xfId="0" applyFill="1" applyBorder="1" applyAlignment="1">
      <alignment horizontal="left" vertical="center"/>
    </xf>
    <xf numFmtId="0" fontId="14" fillId="5" borderId="1" xfId="0" applyFont="1" applyFill="1" applyBorder="1" applyAlignment="1">
      <alignment vertical="center"/>
    </xf>
    <xf numFmtId="0" fontId="14" fillId="5" borderId="4" xfId="0" applyFont="1" applyFill="1" applyBorder="1" applyAlignment="1">
      <alignment vertical="center"/>
    </xf>
    <xf numFmtId="0" fontId="14" fillId="5" borderId="26" xfId="0" applyFont="1" applyFill="1" applyBorder="1" applyAlignment="1">
      <alignment horizontal="left" vertical="center"/>
    </xf>
    <xf numFmtId="0" fontId="24" fillId="5" borderId="2" xfId="2" applyFont="1" applyFill="1" applyBorder="1" applyAlignment="1">
      <alignment horizontal="left" vertical="center" wrapText="1"/>
    </xf>
    <xf numFmtId="0" fontId="16" fillId="5" borderId="2" xfId="0" applyFont="1" applyFill="1" applyBorder="1" applyAlignment="1">
      <alignment horizontal="left" vertical="center" wrapText="1"/>
    </xf>
    <xf numFmtId="0" fontId="24" fillId="5" borderId="2" xfId="2" applyFont="1" applyFill="1" applyBorder="1" applyAlignment="1">
      <alignment horizontal="center" vertical="center" wrapText="1"/>
    </xf>
    <xf numFmtId="0" fontId="20" fillId="5" borderId="2" xfId="2" applyFont="1" applyFill="1" applyBorder="1" applyAlignment="1">
      <alignment horizontal="center" vertical="center" wrapText="1"/>
    </xf>
    <xf numFmtId="49" fontId="13" fillId="5" borderId="2" xfId="2" applyNumberFormat="1" applyFont="1" applyFill="1" applyBorder="1" applyAlignment="1">
      <alignment horizontal="center" vertical="center"/>
    </xf>
    <xf numFmtId="0" fontId="14" fillId="5" borderId="28" xfId="0" applyNumberFormat="1" applyFont="1" applyFill="1" applyBorder="1" applyAlignment="1">
      <alignment horizontal="center" vertical="center" wrapText="1"/>
    </xf>
    <xf numFmtId="0" fontId="13" fillId="5" borderId="2" xfId="2" applyNumberFormat="1" applyFont="1" applyFill="1" applyBorder="1" applyAlignment="1">
      <alignment horizontal="left" wrapText="1"/>
    </xf>
    <xf numFmtId="2" fontId="13" fillId="5" borderId="2" xfId="2" applyNumberFormat="1" applyFont="1" applyFill="1" applyBorder="1" applyAlignment="1">
      <alignment horizontal="center" vertical="center" wrapText="1"/>
    </xf>
    <xf numFmtId="0" fontId="14" fillId="5" borderId="5" xfId="0" applyNumberFormat="1" applyFont="1" applyFill="1" applyBorder="1" applyAlignment="1" applyProtection="1">
      <alignment horizontal="center" vertical="center"/>
      <protection locked="0"/>
    </xf>
    <xf numFmtId="0" fontId="16" fillId="5" borderId="2" xfId="0" applyFont="1" applyFill="1" applyBorder="1" applyAlignment="1">
      <alignment vertical="center" wrapText="1"/>
    </xf>
    <xf numFmtId="0" fontId="16" fillId="7" borderId="2" xfId="0" applyFont="1" applyFill="1" applyBorder="1" applyAlignment="1">
      <alignment horizontal="center" vertical="center"/>
    </xf>
    <xf numFmtId="0" fontId="16" fillId="5" borderId="2" xfId="0" applyFont="1" applyFill="1" applyBorder="1" applyAlignment="1">
      <alignment horizontal="left" vertical="center"/>
    </xf>
    <xf numFmtId="0" fontId="16" fillId="5" borderId="2" xfId="0" applyFont="1" applyFill="1" applyBorder="1" applyAlignment="1">
      <alignment horizontal="center" vertical="center"/>
    </xf>
    <xf numFmtId="0" fontId="16" fillId="5" borderId="2" xfId="0" applyFont="1" applyFill="1" applyBorder="1" applyAlignment="1">
      <alignment vertical="center"/>
    </xf>
    <xf numFmtId="2" fontId="16" fillId="7" borderId="2" xfId="0" applyNumberFormat="1" applyFont="1" applyFill="1" applyBorder="1" applyAlignment="1">
      <alignment horizontal="center" vertical="center"/>
    </xf>
    <xf numFmtId="2" fontId="16" fillId="5" borderId="2" xfId="0" applyNumberFormat="1" applyFont="1" applyFill="1" applyBorder="1" applyAlignment="1">
      <alignment horizontal="center" vertical="center"/>
    </xf>
    <xf numFmtId="0" fontId="20" fillId="5" borderId="2" xfId="3" applyFont="1" applyFill="1" applyBorder="1" applyAlignment="1">
      <alignment horizontal="left" vertical="center" wrapText="1"/>
    </xf>
    <xf numFmtId="0" fontId="14" fillId="5" borderId="8" xfId="0" applyFont="1" applyFill="1" applyBorder="1" applyAlignment="1" applyProtection="1">
      <alignment vertical="center"/>
      <protection locked="0"/>
    </xf>
    <xf numFmtId="0" fontId="13" fillId="5" borderId="2" xfId="3" applyNumberFormat="1" applyFont="1" applyFill="1" applyBorder="1" applyAlignment="1">
      <alignment horizontal="left" vertical="center" wrapText="1"/>
    </xf>
    <xf numFmtId="49" fontId="13" fillId="5" borderId="2" xfId="3" applyNumberFormat="1" applyFont="1" applyFill="1" applyBorder="1" applyAlignment="1">
      <alignment horizontal="center" vertical="center"/>
    </xf>
    <xf numFmtId="49" fontId="16" fillId="5" borderId="2" xfId="0" applyNumberFormat="1" applyFont="1" applyFill="1" applyBorder="1" applyAlignment="1">
      <alignment horizontal="center" vertical="center"/>
    </xf>
    <xf numFmtId="0" fontId="22" fillId="5" borderId="2" xfId="2" applyNumberFormat="1" applyFont="1" applyFill="1" applyBorder="1" applyAlignment="1">
      <alignment horizontal="left" vertical="center" wrapText="1"/>
    </xf>
    <xf numFmtId="0" fontId="13" fillId="5" borderId="2" xfId="3" applyNumberFormat="1" applyFont="1" applyFill="1" applyBorder="1" applyAlignment="1">
      <alignment horizontal="center" vertical="center" wrapText="1"/>
    </xf>
    <xf numFmtId="0" fontId="14" fillId="5" borderId="26" xfId="0" applyFont="1" applyFill="1" applyBorder="1" applyAlignment="1">
      <alignment vertical="center" wrapText="1"/>
    </xf>
    <xf numFmtId="1" fontId="16" fillId="5" borderId="2" xfId="0" applyNumberFormat="1" applyFont="1" applyFill="1" applyBorder="1" applyAlignment="1">
      <alignment horizontal="center" vertical="center"/>
    </xf>
    <xf numFmtId="2" fontId="13" fillId="5" borderId="2" xfId="3" applyNumberFormat="1" applyFont="1" applyFill="1" applyBorder="1" applyAlignment="1">
      <alignment horizontal="center" vertical="center" wrapText="1"/>
    </xf>
    <xf numFmtId="0" fontId="16" fillId="5" borderId="2" xfId="0" applyNumberFormat="1" applyFont="1" applyFill="1" applyBorder="1" applyAlignment="1" applyProtection="1">
      <alignment horizontal="center" vertical="center"/>
      <protection locked="0"/>
    </xf>
    <xf numFmtId="0" fontId="14" fillId="5" borderId="30" xfId="0" applyNumberFormat="1" applyFont="1" applyFill="1" applyBorder="1" applyAlignment="1" applyProtection="1">
      <alignment horizontal="center" vertical="center"/>
      <protection locked="0"/>
    </xf>
    <xf numFmtId="0" fontId="14" fillId="8" borderId="2" xfId="0" applyFont="1" applyFill="1" applyBorder="1" applyAlignment="1">
      <alignment vertical="center"/>
    </xf>
    <xf numFmtId="0" fontId="13" fillId="8" borderId="2" xfId="4" applyNumberFormat="1" applyFont="1" applyFill="1" applyBorder="1" applyAlignment="1">
      <alignment horizontal="left" vertical="center" wrapText="1"/>
    </xf>
    <xf numFmtId="0" fontId="13" fillId="8" borderId="2" xfId="4" applyNumberFormat="1" applyFont="1" applyFill="1" applyBorder="1" applyAlignment="1">
      <alignment horizontal="center" vertical="center"/>
    </xf>
    <xf numFmtId="1" fontId="13" fillId="8" borderId="2" xfId="4" applyNumberFormat="1" applyFont="1" applyFill="1" applyBorder="1" applyAlignment="1">
      <alignment horizontal="center" vertical="center"/>
    </xf>
    <xf numFmtId="0" fontId="20" fillId="8" borderId="2" xfId="4" applyFont="1" applyFill="1" applyBorder="1" applyAlignment="1">
      <alignment horizontal="center" vertical="center" wrapText="1"/>
    </xf>
    <xf numFmtId="0" fontId="20" fillId="8" borderId="2" xfId="4" applyFont="1" applyFill="1" applyBorder="1" applyAlignment="1">
      <alignment horizontal="left" vertical="center" wrapText="1"/>
    </xf>
    <xf numFmtId="2" fontId="13" fillId="8" borderId="2" xfId="4" applyNumberFormat="1" applyFont="1" applyFill="1" applyBorder="1" applyAlignment="1">
      <alignment horizontal="center" vertical="center" wrapText="1"/>
    </xf>
    <xf numFmtId="0" fontId="14" fillId="8" borderId="2" xfId="0" applyFont="1" applyFill="1" applyBorder="1" applyAlignment="1">
      <alignment horizontal="left" vertical="center"/>
    </xf>
    <xf numFmtId="0" fontId="16" fillId="8" borderId="2" xfId="5" applyFont="1" applyFill="1" applyBorder="1" applyAlignment="1">
      <alignment horizontal="center" vertical="center" wrapText="1"/>
    </xf>
    <xf numFmtId="0" fontId="16" fillId="8" borderId="2" xfId="3" applyFont="1" applyFill="1" applyBorder="1" applyAlignment="1">
      <alignment horizontal="center" vertical="center" wrapText="1"/>
    </xf>
    <xf numFmtId="0" fontId="18" fillId="8" borderId="2" xfId="3" applyFont="1" applyFill="1" applyBorder="1" applyAlignment="1">
      <alignment horizontal="center" vertical="center" wrapText="1"/>
    </xf>
    <xf numFmtId="0" fontId="16" fillId="8" borderId="2" xfId="5" applyFont="1" applyFill="1" applyBorder="1" applyAlignment="1">
      <alignment vertical="center" wrapText="1"/>
    </xf>
    <xf numFmtId="0" fontId="16" fillId="9" borderId="2" xfId="5" applyFont="1" applyFill="1" applyBorder="1" applyAlignment="1">
      <alignment horizontal="center" vertical="center"/>
    </xf>
    <xf numFmtId="0" fontId="16" fillId="8" borderId="2" xfId="3" applyFont="1" applyFill="1" applyBorder="1" applyAlignment="1">
      <alignment horizontal="left" vertical="center"/>
    </xf>
    <xf numFmtId="0" fontId="16" fillId="8" borderId="2" xfId="3" applyFont="1" applyFill="1" applyBorder="1" applyAlignment="1">
      <alignment horizontal="center" vertical="center"/>
    </xf>
    <xf numFmtId="0" fontId="18" fillId="8" borderId="2" xfId="0" applyFont="1" applyFill="1" applyBorder="1" applyAlignment="1">
      <alignment vertical="center"/>
    </xf>
    <xf numFmtId="0" fontId="18" fillId="8" borderId="2" xfId="0" applyFont="1" applyFill="1" applyBorder="1" applyAlignment="1">
      <alignment horizontal="center" vertical="center"/>
    </xf>
    <xf numFmtId="2" fontId="16" fillId="9" borderId="2" xfId="3" applyNumberFormat="1" applyFont="1" applyFill="1" applyBorder="1" applyAlignment="1">
      <alignment horizontal="center" vertical="center"/>
    </xf>
    <xf numFmtId="2" fontId="16" fillId="8" borderId="2" xfId="3" applyNumberFormat="1" applyFont="1" applyFill="1" applyBorder="1" applyAlignment="1">
      <alignment horizontal="center" vertical="center"/>
    </xf>
    <xf numFmtId="2" fontId="18" fillId="8" borderId="2" xfId="5" applyNumberFormat="1" applyFont="1" applyFill="1" applyBorder="1" applyAlignment="1">
      <alignment horizontal="center" vertical="center"/>
    </xf>
    <xf numFmtId="2" fontId="18" fillId="8" borderId="2" xfId="0" applyNumberFormat="1" applyFont="1" applyFill="1" applyBorder="1" applyAlignment="1">
      <alignment horizontal="center" vertical="center"/>
    </xf>
    <xf numFmtId="0" fontId="20" fillId="8" borderId="2" xfId="1" applyFont="1" applyFill="1" applyBorder="1" applyAlignment="1">
      <alignment horizontal="left" wrapText="1"/>
    </xf>
    <xf numFmtId="0" fontId="20" fillId="8" borderId="2" xfId="1" applyFont="1" applyFill="1" applyBorder="1" applyAlignment="1">
      <alignment horizontal="left" vertical="center" wrapText="1"/>
    </xf>
    <xf numFmtId="0" fontId="20" fillId="8" borderId="2" xfId="2" applyFont="1" applyFill="1" applyBorder="1" applyAlignment="1">
      <alignment horizontal="left" vertical="center" wrapText="1"/>
    </xf>
    <xf numFmtId="0" fontId="13" fillId="8" borderId="26" xfId="1" applyNumberFormat="1" applyFont="1" applyFill="1" applyBorder="1" applyAlignment="1">
      <alignment horizontal="left" vertical="center" wrapText="1"/>
    </xf>
    <xf numFmtId="49" fontId="13" fillId="8" borderId="2" xfId="1" applyNumberFormat="1" applyFont="1" applyFill="1" applyBorder="1" applyAlignment="1">
      <alignment horizontal="center" vertical="center"/>
    </xf>
    <xf numFmtId="0" fontId="13" fillId="8" borderId="2" xfId="1" applyNumberFormat="1" applyFont="1" applyFill="1" applyBorder="1" applyAlignment="1">
      <alignment horizontal="left" vertical="center" wrapText="1"/>
    </xf>
    <xf numFmtId="0" fontId="22" fillId="8" borderId="2" xfId="1" applyNumberFormat="1" applyFont="1" applyFill="1" applyBorder="1" applyAlignment="1">
      <alignment horizontal="left" vertical="center" wrapText="1"/>
    </xf>
    <xf numFmtId="0" fontId="13" fillId="8" borderId="2" xfId="1" applyNumberFormat="1" applyFont="1" applyFill="1" applyBorder="1" applyAlignment="1">
      <alignment horizontal="center" vertical="center" wrapText="1"/>
    </xf>
    <xf numFmtId="0" fontId="13" fillId="8" borderId="2" xfId="2" applyNumberFormat="1" applyFont="1" applyFill="1" applyBorder="1" applyAlignment="1">
      <alignment horizontal="left" vertical="center" wrapText="1"/>
    </xf>
    <xf numFmtId="1" fontId="13" fillId="8" borderId="2" xfId="2" applyNumberFormat="1" applyFont="1" applyFill="1" applyBorder="1" applyAlignment="1">
      <alignment horizontal="center" vertical="center"/>
    </xf>
    <xf numFmtId="0" fontId="13" fillId="8" borderId="2" xfId="1" applyNumberFormat="1" applyFont="1" applyFill="1" applyBorder="1" applyAlignment="1">
      <alignment horizontal="center" vertical="center"/>
    </xf>
    <xf numFmtId="1" fontId="13" fillId="8" borderId="2" xfId="1" applyNumberFormat="1" applyFont="1" applyFill="1" applyBorder="1" applyAlignment="1">
      <alignment horizontal="center" vertical="center"/>
    </xf>
    <xf numFmtId="2" fontId="13" fillId="8" borderId="2" xfId="1" applyNumberFormat="1" applyFont="1" applyFill="1" applyBorder="1" applyAlignment="1">
      <alignment horizontal="center" vertical="center" wrapText="1"/>
    </xf>
    <xf numFmtId="0" fontId="14" fillId="8" borderId="2" xfId="0" applyNumberFormat="1" applyFont="1" applyFill="1" applyBorder="1" applyAlignment="1" applyProtection="1">
      <alignment horizontal="right" vertical="center"/>
      <protection locked="0"/>
    </xf>
    <xf numFmtId="2" fontId="13" fillId="8" borderId="26" xfId="1" applyNumberFormat="1" applyFont="1" applyFill="1" applyBorder="1" applyAlignment="1">
      <alignment horizontal="center" vertical="center" wrapText="1"/>
    </xf>
    <xf numFmtId="2" fontId="13" fillId="8" borderId="2" xfId="2" applyNumberFormat="1" applyFont="1" applyFill="1" applyBorder="1" applyAlignment="1">
      <alignment horizontal="center" vertical="center" wrapText="1"/>
    </xf>
    <xf numFmtId="0" fontId="16" fillId="8" borderId="2" xfId="4" applyFont="1" applyFill="1" applyBorder="1" applyAlignment="1">
      <alignment horizontal="center" vertical="center" wrapText="1"/>
    </xf>
    <xf numFmtId="0" fontId="16" fillId="8" borderId="2" xfId="4" applyFont="1" applyFill="1" applyBorder="1" applyAlignment="1">
      <alignment vertical="top" wrapText="1"/>
    </xf>
    <xf numFmtId="0" fontId="16" fillId="8" borderId="2" xfId="4" applyFont="1" applyFill="1" applyBorder="1" applyAlignment="1">
      <alignment horizontal="center" vertical="center"/>
    </xf>
    <xf numFmtId="0" fontId="16" fillId="8" borderId="2" xfId="3" applyFont="1" applyFill="1" applyBorder="1" applyAlignment="1">
      <alignment vertical="center"/>
    </xf>
    <xf numFmtId="0" fontId="25" fillId="8" borderId="2" xfId="0" applyFont="1" applyFill="1" applyBorder="1" applyAlignment="1">
      <alignment vertical="center"/>
    </xf>
    <xf numFmtId="0" fontId="25" fillId="8" borderId="2" xfId="0" applyFont="1" applyFill="1" applyBorder="1" applyAlignment="1">
      <alignment horizontal="left" vertical="center"/>
    </xf>
    <xf numFmtId="0" fontId="23" fillId="8" borderId="2" xfId="2" applyFont="1" applyFill="1" applyBorder="1" applyAlignment="1">
      <alignment horizontal="left" vertical="center" wrapText="1"/>
    </xf>
    <xf numFmtId="0" fontId="26" fillId="8" borderId="2" xfId="1" applyNumberFormat="1" applyFont="1" applyFill="1" applyBorder="1" applyAlignment="1">
      <alignment horizontal="left" vertical="center" wrapText="1"/>
    </xf>
    <xf numFmtId="0" fontId="27" fillId="8" borderId="2" xfId="2" applyNumberFormat="1" applyFont="1" applyFill="1" applyBorder="1" applyAlignment="1">
      <alignment horizontal="left" vertical="center" wrapText="1"/>
    </xf>
    <xf numFmtId="49" fontId="27" fillId="8" borderId="2" xfId="2" applyNumberFormat="1" applyFont="1" applyFill="1" applyBorder="1" applyAlignment="1">
      <alignment horizontal="center" vertical="center"/>
    </xf>
    <xf numFmtId="0" fontId="27" fillId="8" borderId="2" xfId="2" applyNumberFormat="1" applyFont="1" applyFill="1" applyBorder="1" applyAlignment="1">
      <alignment horizontal="center" vertical="center" wrapText="1"/>
    </xf>
    <xf numFmtId="0" fontId="15" fillId="8" borderId="2" xfId="1" applyNumberFormat="1" applyFont="1" applyFill="1" applyBorder="1" applyAlignment="1">
      <alignment horizontal="left" vertical="center" wrapText="1"/>
    </xf>
    <xf numFmtId="0" fontId="15" fillId="8" borderId="2" xfId="1" applyNumberFormat="1" applyFont="1" applyFill="1" applyBorder="1" applyAlignment="1">
      <alignment horizontal="center" vertical="center" wrapText="1"/>
    </xf>
    <xf numFmtId="2" fontId="27" fillId="8" borderId="2" xfId="2" applyNumberFormat="1" applyFont="1" applyFill="1" applyBorder="1" applyAlignment="1">
      <alignment horizontal="center" vertical="center" wrapText="1"/>
    </xf>
    <xf numFmtId="2" fontId="18" fillId="8" borderId="2" xfId="0" applyNumberFormat="1" applyFont="1" applyFill="1" applyBorder="1" applyAlignment="1">
      <alignment horizontal="right" vertical="center" wrapText="1"/>
    </xf>
    <xf numFmtId="2" fontId="27" fillId="8" borderId="26" xfId="2" applyNumberFormat="1" applyFont="1" applyFill="1" applyBorder="1" applyAlignment="1">
      <alignment horizontal="center" vertical="center" wrapText="1"/>
    </xf>
    <xf numFmtId="0" fontId="16" fillId="8" borderId="2" xfId="3" applyFont="1" applyFill="1" applyBorder="1" applyAlignment="1">
      <alignment vertical="top" wrapText="1"/>
    </xf>
    <xf numFmtId="0" fontId="14" fillId="8" borderId="2" xfId="0" applyFont="1" applyFill="1" applyBorder="1" applyAlignment="1" applyProtection="1">
      <alignment vertical="center"/>
      <protection locked="0"/>
    </xf>
    <xf numFmtId="0" fontId="20" fillId="8" borderId="2" xfId="4" applyFont="1" applyFill="1" applyBorder="1" applyAlignment="1">
      <alignment horizontal="left" wrapText="1"/>
    </xf>
    <xf numFmtId="0" fontId="13" fillId="8" borderId="2" xfId="2" applyNumberFormat="1" applyFont="1" applyFill="1" applyBorder="1" applyAlignment="1">
      <alignment horizontal="center" vertical="center"/>
    </xf>
    <xf numFmtId="0" fontId="15" fillId="8" borderId="2" xfId="4" applyNumberFormat="1" applyFont="1" applyFill="1" applyBorder="1" applyAlignment="1">
      <alignment horizontal="left" vertical="center" wrapText="1"/>
    </xf>
    <xf numFmtId="0" fontId="15" fillId="8" borderId="2" xfId="4" applyNumberFormat="1" applyFont="1" applyFill="1" applyBorder="1" applyAlignment="1">
      <alignment horizontal="center" vertical="center" wrapText="1"/>
    </xf>
    <xf numFmtId="0" fontId="14" fillId="8" borderId="2" xfId="0" applyFont="1" applyFill="1" applyBorder="1" applyAlignment="1">
      <alignment horizontal="right" vertical="center" wrapText="1"/>
    </xf>
    <xf numFmtId="0" fontId="14" fillId="8" borderId="2" xfId="0" applyNumberFormat="1" applyFont="1" applyFill="1" applyBorder="1" applyAlignment="1">
      <alignment horizontal="right" vertical="center" wrapText="1"/>
    </xf>
    <xf numFmtId="2" fontId="15" fillId="8" borderId="2" xfId="4" applyNumberFormat="1" applyFont="1" applyFill="1" applyBorder="1" applyAlignment="1">
      <alignment horizontal="center" vertical="center" wrapText="1"/>
    </xf>
    <xf numFmtId="0" fontId="16" fillId="8" borderId="2" xfId="3" applyFont="1" applyFill="1" applyBorder="1" applyAlignment="1">
      <alignment vertical="center" wrapText="1"/>
    </xf>
    <xf numFmtId="0" fontId="14" fillId="8" borderId="2" xfId="0" applyFont="1" applyFill="1" applyBorder="1" applyAlignment="1"/>
    <xf numFmtId="0" fontId="14" fillId="8" borderId="2" xfId="0" applyFont="1" applyFill="1" applyBorder="1" applyAlignment="1">
      <alignment horizontal="left"/>
    </xf>
    <xf numFmtId="0" fontId="23" fillId="8" borderId="2" xfId="1" applyNumberFormat="1" applyFont="1" applyFill="1" applyBorder="1" applyAlignment="1">
      <alignment horizontal="left" vertical="center" wrapText="1"/>
    </xf>
    <xf numFmtId="0" fontId="14" fillId="8" borderId="2" xfId="0" applyFont="1" applyFill="1" applyBorder="1" applyAlignment="1" applyProtection="1">
      <alignment wrapText="1"/>
      <protection locked="0"/>
    </xf>
    <xf numFmtId="0" fontId="14" fillId="8" borderId="2" xfId="0" applyFont="1" applyFill="1" applyBorder="1" applyAlignment="1" applyProtection="1">
      <protection locked="0"/>
    </xf>
    <xf numFmtId="0" fontId="14" fillId="8" borderId="2" xfId="0" applyFont="1" applyFill="1" applyBorder="1" applyAlignment="1" applyProtection="1">
      <alignment horizontal="right" wrapText="1"/>
      <protection locked="0"/>
    </xf>
    <xf numFmtId="0" fontId="14" fillId="8" borderId="2" xfId="0" applyNumberFormat="1" applyFont="1" applyFill="1" applyBorder="1" applyAlignment="1" applyProtection="1">
      <alignment horizontal="right"/>
      <protection locked="0"/>
    </xf>
    <xf numFmtId="0" fontId="14" fillId="8" borderId="2" xfId="0" applyFont="1" applyFill="1" applyBorder="1" applyAlignment="1">
      <alignment horizontal="right" wrapText="1"/>
    </xf>
    <xf numFmtId="0" fontId="14" fillId="8" borderId="2" xfId="0" applyNumberFormat="1" applyFont="1" applyFill="1" applyBorder="1" applyAlignment="1">
      <alignment horizontal="right" wrapText="1"/>
    </xf>
    <xf numFmtId="2" fontId="16" fillId="8" borderId="2" xfId="0" applyNumberFormat="1" applyFont="1" applyFill="1" applyBorder="1" applyAlignment="1">
      <alignment horizontal="right" wrapText="1"/>
    </xf>
    <xf numFmtId="0" fontId="14" fillId="8" borderId="2" xfId="0" applyFont="1" applyFill="1" applyBorder="1"/>
    <xf numFmtId="0" fontId="20" fillId="8" borderId="2" xfId="1" applyFont="1" applyFill="1" applyBorder="1" applyAlignment="1">
      <alignment horizontal="center" vertical="center" wrapText="1"/>
    </xf>
    <xf numFmtId="0" fontId="20" fillId="8" borderId="2" xfId="2" applyFont="1" applyFill="1" applyBorder="1" applyAlignment="1">
      <alignment horizontal="left" wrapText="1"/>
    </xf>
    <xf numFmtId="0" fontId="14" fillId="8" borderId="2" xfId="0" applyFont="1" applyFill="1" applyBorder="1" applyProtection="1">
      <protection locked="0"/>
    </xf>
    <xf numFmtId="0" fontId="22" fillId="8" borderId="2" xfId="2" applyNumberFormat="1" applyFont="1" applyFill="1" applyBorder="1" applyAlignment="1">
      <alignment horizontal="left" vertical="center" wrapText="1"/>
    </xf>
    <xf numFmtId="0" fontId="13" fillId="8" borderId="2" xfId="2" applyNumberFormat="1" applyFont="1" applyFill="1" applyBorder="1" applyAlignment="1">
      <alignment horizontal="center" vertical="center" wrapText="1"/>
    </xf>
    <xf numFmtId="2" fontId="16" fillId="8" borderId="2" xfId="0" applyNumberFormat="1" applyFont="1" applyFill="1" applyBorder="1" applyAlignment="1">
      <alignment horizontal="right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2" fillId="4" borderId="26" xfId="0" applyFont="1" applyFill="1" applyBorder="1" applyAlignment="1" applyProtection="1">
      <alignment horizontal="left" wrapText="1"/>
      <protection locked="0"/>
    </xf>
    <xf numFmtId="0" fontId="12" fillId="4" borderId="27" xfId="0" applyFont="1" applyFill="1" applyBorder="1" applyAlignment="1" applyProtection="1">
      <alignment horizontal="left" wrapText="1"/>
      <protection locked="0"/>
    </xf>
    <xf numFmtId="0" fontId="12" fillId="4" borderId="28" xfId="0" applyFont="1" applyFill="1" applyBorder="1" applyAlignment="1" applyProtection="1">
      <alignment horizontal="left" wrapText="1"/>
      <protection locked="0"/>
    </xf>
  </cellXfs>
  <cellStyles count="6">
    <cellStyle name="Обычный" xfId="0" builtinId="0"/>
    <cellStyle name="Обычный 2" xfId="2"/>
    <cellStyle name="Обычный 3" xfId="3"/>
    <cellStyle name="Обычный 4" xfId="1"/>
    <cellStyle name="Обычный 4 2" xfId="5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zoomScale="70" zoomScaleNormal="7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3" sqref="J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9.664062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5" customHeight="1" x14ac:dyDescent="0.3">
      <c r="A1" s="1" t="s">
        <v>7</v>
      </c>
      <c r="C1" s="235"/>
      <c r="D1" s="236"/>
      <c r="E1" s="236"/>
      <c r="F1" s="12" t="s">
        <v>16</v>
      </c>
      <c r="G1" s="2" t="s">
        <v>17</v>
      </c>
      <c r="H1" s="237" t="s">
        <v>166</v>
      </c>
      <c r="I1" s="238"/>
      <c r="J1" s="238"/>
      <c r="K1" s="239"/>
    </row>
    <row r="2" spans="1:12" ht="18" customHeight="1" x14ac:dyDescent="0.25">
      <c r="A2" s="35" t="s">
        <v>6</v>
      </c>
      <c r="C2" s="2"/>
      <c r="G2" s="2" t="s">
        <v>18</v>
      </c>
      <c r="H2" s="237" t="s">
        <v>167</v>
      </c>
      <c r="I2" s="238"/>
      <c r="J2" s="238"/>
      <c r="K2" s="239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6">
        <v>13</v>
      </c>
      <c r="I3" s="46">
        <v>1</v>
      </c>
      <c r="J3" s="47">
        <v>2026</v>
      </c>
      <c r="K3" s="48"/>
    </row>
    <row r="4" spans="1:12" ht="13.8" thickBot="1" x14ac:dyDescent="0.3">
      <c r="C4" s="2"/>
      <c r="D4" s="4"/>
      <c r="H4" s="45" t="s">
        <v>36</v>
      </c>
      <c r="I4" s="45" t="s">
        <v>37</v>
      </c>
      <c r="J4" s="45" t="s">
        <v>38</v>
      </c>
    </row>
    <row r="5" spans="1:12" ht="31.2" thickBot="1" x14ac:dyDescent="0.3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7.6" x14ac:dyDescent="0.3">
      <c r="A6" s="20">
        <v>1</v>
      </c>
      <c r="B6" s="21">
        <v>1</v>
      </c>
      <c r="C6" s="22" t="s">
        <v>20</v>
      </c>
      <c r="D6" s="5" t="s">
        <v>21</v>
      </c>
      <c r="E6" s="49" t="s">
        <v>39</v>
      </c>
      <c r="F6" s="50" t="s">
        <v>40</v>
      </c>
      <c r="G6" s="51">
        <v>11.45</v>
      </c>
      <c r="H6" s="51">
        <v>12.46</v>
      </c>
      <c r="I6" s="51">
        <v>31.32</v>
      </c>
      <c r="J6" s="51">
        <v>289.95</v>
      </c>
      <c r="K6" s="52" t="s">
        <v>41</v>
      </c>
      <c r="L6" s="39">
        <v>74.77</v>
      </c>
    </row>
    <row r="7" spans="1:12" ht="14.4" x14ac:dyDescent="0.3">
      <c r="A7" s="23"/>
      <c r="B7" s="15"/>
      <c r="C7" s="11"/>
      <c r="D7" s="6" t="s">
        <v>42</v>
      </c>
      <c r="E7" s="53" t="s">
        <v>43</v>
      </c>
      <c r="F7" s="54">
        <v>60</v>
      </c>
      <c r="G7" s="55">
        <v>0.63719999999999988</v>
      </c>
      <c r="H7" s="55">
        <v>3.01</v>
      </c>
      <c r="I7" s="55">
        <v>5.1120000000000001</v>
      </c>
      <c r="J7" s="55">
        <v>50.91</v>
      </c>
      <c r="K7" s="52" t="s">
        <v>41</v>
      </c>
      <c r="L7" s="41"/>
    </row>
    <row r="8" spans="1:12" ht="124.8" x14ac:dyDescent="0.3">
      <c r="A8" s="23"/>
      <c r="B8" s="15"/>
      <c r="C8" s="11"/>
      <c r="D8" s="7" t="s">
        <v>22</v>
      </c>
      <c r="E8" s="56" t="s">
        <v>44</v>
      </c>
      <c r="F8" s="57">
        <v>200</v>
      </c>
      <c r="G8" s="59">
        <v>0.66200000000000003</v>
      </c>
      <c r="H8" s="59">
        <v>9.0000000000000011E-2</v>
      </c>
      <c r="I8" s="59">
        <v>22.034000000000002</v>
      </c>
      <c r="J8" s="60">
        <v>92.8</v>
      </c>
      <c r="K8" s="61" t="s">
        <v>46</v>
      </c>
      <c r="L8" s="41"/>
    </row>
    <row r="9" spans="1:12" ht="14.4" x14ac:dyDescent="0.3">
      <c r="A9" s="23"/>
      <c r="B9" s="15"/>
      <c r="C9" s="11"/>
      <c r="D9" s="7" t="s">
        <v>23</v>
      </c>
      <c r="E9" s="56" t="s">
        <v>45</v>
      </c>
      <c r="F9" s="58">
        <v>30</v>
      </c>
      <c r="G9" s="59">
        <v>1.9799999999999998</v>
      </c>
      <c r="H9" s="59">
        <v>0.36</v>
      </c>
      <c r="I9" s="59">
        <v>11.88</v>
      </c>
      <c r="J9" s="58">
        <v>59.4</v>
      </c>
      <c r="K9" s="62" t="s">
        <v>47</v>
      </c>
      <c r="L9" s="41"/>
    </row>
    <row r="10" spans="1:12" ht="14.4" x14ac:dyDescent="0.3">
      <c r="A10" s="23"/>
      <c r="B10" s="15"/>
      <c r="C10" s="11"/>
      <c r="D10" s="7" t="s">
        <v>24</v>
      </c>
      <c r="E10" s="40"/>
      <c r="F10" s="41"/>
      <c r="G10" s="41"/>
      <c r="H10" s="41"/>
      <c r="I10" s="41"/>
      <c r="J10" s="41"/>
      <c r="K10" s="42"/>
      <c r="L10" s="41"/>
    </row>
    <row r="11" spans="1:12" ht="14.4" x14ac:dyDescent="0.3">
      <c r="A11" s="23"/>
      <c r="B11" s="15"/>
      <c r="C11" s="11"/>
      <c r="D11" s="6"/>
      <c r="E11" s="40"/>
      <c r="F11" s="41"/>
      <c r="G11" s="41"/>
      <c r="H11" s="41"/>
      <c r="I11" s="41"/>
      <c r="J11" s="41"/>
      <c r="K11" s="42"/>
      <c r="L11" s="41"/>
    </row>
    <row r="12" spans="1:12" ht="14.4" x14ac:dyDescent="0.3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290</v>
      </c>
      <c r="G13" s="19">
        <f t="shared" ref="G13:J13" si="0">SUM(G6:G12)</f>
        <v>14.729200000000001</v>
      </c>
      <c r="H13" s="19">
        <f t="shared" si="0"/>
        <v>15.92</v>
      </c>
      <c r="I13" s="19">
        <f t="shared" si="0"/>
        <v>70.346000000000004</v>
      </c>
      <c r="J13" s="19">
        <f t="shared" si="0"/>
        <v>493.06</v>
      </c>
      <c r="K13" s="25"/>
      <c r="L13" s="19">
        <f t="shared" ref="L13" si="1">SUM(L6:L12)</f>
        <v>74.77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0"/>
      <c r="F14" s="41"/>
      <c r="G14" s="41"/>
      <c r="H14" s="41"/>
      <c r="I14" s="41"/>
      <c r="J14" s="41"/>
      <c r="K14" s="42"/>
      <c r="L14" s="41"/>
    </row>
    <row r="15" spans="1:12" ht="14.4" x14ac:dyDescent="0.3">
      <c r="A15" s="23"/>
      <c r="B15" s="15"/>
      <c r="C15" s="11"/>
      <c r="D15" s="7" t="s">
        <v>27</v>
      </c>
      <c r="E15" s="40"/>
      <c r="F15" s="41"/>
      <c r="G15" s="41"/>
      <c r="H15" s="41"/>
      <c r="I15" s="41"/>
      <c r="J15" s="41"/>
      <c r="K15" s="42"/>
      <c r="L15" s="41"/>
    </row>
    <row r="16" spans="1:12" ht="15" thickBot="1" x14ac:dyDescent="0.35">
      <c r="A16" s="23"/>
      <c r="B16" s="15"/>
      <c r="C16" s="11"/>
      <c r="D16" s="7" t="s">
        <v>28</v>
      </c>
      <c r="E16" s="40"/>
      <c r="F16" s="41"/>
      <c r="G16" s="41"/>
      <c r="H16" s="41"/>
      <c r="I16" s="41"/>
      <c r="J16" s="41"/>
      <c r="K16" s="42"/>
      <c r="L16" s="41"/>
    </row>
    <row r="17" spans="1:12" ht="27.6" x14ac:dyDescent="0.3">
      <c r="A17" s="23"/>
      <c r="B17" s="15"/>
      <c r="C17" s="11"/>
      <c r="D17" s="63" t="s">
        <v>21</v>
      </c>
      <c r="E17" s="67" t="s">
        <v>50</v>
      </c>
      <c r="F17" s="68" t="s">
        <v>51</v>
      </c>
      <c r="G17" s="71">
        <v>5.65</v>
      </c>
      <c r="H17" s="71">
        <v>6.1</v>
      </c>
      <c r="I17" s="71">
        <v>11.62</v>
      </c>
      <c r="J17" s="71">
        <v>132.55000000000001</v>
      </c>
      <c r="K17" s="72" t="s">
        <v>54</v>
      </c>
      <c r="L17" s="41">
        <v>27.14</v>
      </c>
    </row>
    <row r="18" spans="1:12" ht="14.4" x14ac:dyDescent="0.3">
      <c r="A18" s="23"/>
      <c r="B18" s="15"/>
      <c r="C18" s="11"/>
      <c r="D18" s="64" t="s">
        <v>22</v>
      </c>
      <c r="E18" s="69" t="s">
        <v>52</v>
      </c>
      <c r="F18" s="68">
        <v>200</v>
      </c>
      <c r="G18" s="71">
        <v>0.67800000000000005</v>
      </c>
      <c r="H18" s="71">
        <v>0.27800000000000002</v>
      </c>
      <c r="I18" s="71">
        <v>10.78</v>
      </c>
      <c r="J18" s="71">
        <v>48.2</v>
      </c>
      <c r="K18" s="72" t="s">
        <v>55</v>
      </c>
      <c r="L18" s="41"/>
    </row>
    <row r="19" spans="1:12" ht="39.6" x14ac:dyDescent="0.3">
      <c r="A19" s="23"/>
      <c r="B19" s="15"/>
      <c r="C19" s="11"/>
      <c r="D19" s="65" t="s">
        <v>48</v>
      </c>
      <c r="E19" s="70" t="s">
        <v>53</v>
      </c>
      <c r="F19" s="68">
        <v>30</v>
      </c>
      <c r="G19" s="71">
        <v>1.9799999999999998</v>
      </c>
      <c r="H19" s="71">
        <v>0.36</v>
      </c>
      <c r="I19" s="71">
        <v>11.88</v>
      </c>
      <c r="J19" s="71">
        <v>59.4</v>
      </c>
      <c r="K19" s="73" t="s">
        <v>56</v>
      </c>
      <c r="L19" s="41"/>
    </row>
    <row r="20" spans="1:12" ht="28.2" x14ac:dyDescent="0.3">
      <c r="A20" s="23"/>
      <c r="B20" s="15"/>
      <c r="C20" s="11"/>
      <c r="D20" s="66" t="s">
        <v>49</v>
      </c>
      <c r="E20" s="40"/>
      <c r="F20" s="41"/>
      <c r="G20" s="41"/>
      <c r="H20" s="41"/>
      <c r="I20" s="41"/>
      <c r="J20" s="41"/>
      <c r="K20" s="42"/>
      <c r="L20" s="41"/>
    </row>
    <row r="21" spans="1:12" ht="14.4" x14ac:dyDescent="0.3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4.4" x14ac:dyDescent="0.3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230</v>
      </c>
      <c r="G23" s="19">
        <f t="shared" ref="G23:J23" si="2">SUM(G14:G22)</f>
        <v>8.3079999999999998</v>
      </c>
      <c r="H23" s="19">
        <f t="shared" si="2"/>
        <v>6.7380000000000004</v>
      </c>
      <c r="I23" s="19">
        <f t="shared" si="2"/>
        <v>34.28</v>
      </c>
      <c r="J23" s="19">
        <f t="shared" si="2"/>
        <v>240.15</v>
      </c>
      <c r="K23" s="25"/>
      <c r="L23" s="19">
        <f t="shared" ref="L23" si="3">SUM(L14:L22)</f>
        <v>27.14</v>
      </c>
    </row>
    <row r="24" spans="1:12" ht="15" thickBot="1" x14ac:dyDescent="0.3">
      <c r="A24" s="29">
        <f>A6</f>
        <v>1</v>
      </c>
      <c r="B24" s="30">
        <f>B6</f>
        <v>1</v>
      </c>
      <c r="C24" s="233" t="s">
        <v>4</v>
      </c>
      <c r="D24" s="234"/>
      <c r="E24" s="31"/>
      <c r="F24" s="32">
        <f>F13+F23</f>
        <v>520</v>
      </c>
      <c r="G24" s="32">
        <f t="shared" ref="G24:J24" si="4">G13+G23</f>
        <v>23.037199999999999</v>
      </c>
      <c r="H24" s="32">
        <f t="shared" si="4"/>
        <v>22.658000000000001</v>
      </c>
      <c r="I24" s="32">
        <f t="shared" si="4"/>
        <v>104.626</v>
      </c>
      <c r="J24" s="32">
        <f t="shared" si="4"/>
        <v>733.21</v>
      </c>
      <c r="K24" s="32"/>
      <c r="L24" s="32">
        <f t="shared" ref="L24" si="5">L13+L23</f>
        <v>101.91</v>
      </c>
    </row>
    <row r="25" spans="1:12" ht="27.6" x14ac:dyDescent="0.3">
      <c r="A25" s="14">
        <v>1</v>
      </c>
      <c r="B25" s="15">
        <v>2</v>
      </c>
      <c r="C25" s="22" t="s">
        <v>20</v>
      </c>
      <c r="D25" s="74" t="s">
        <v>21</v>
      </c>
      <c r="E25" s="75" t="s">
        <v>61</v>
      </c>
      <c r="F25" s="76" t="s">
        <v>62</v>
      </c>
      <c r="G25" s="51">
        <v>10.55</v>
      </c>
      <c r="H25" s="51">
        <v>11.85</v>
      </c>
      <c r="I25" s="51">
        <v>39.4</v>
      </c>
      <c r="J25" s="51">
        <v>324.45</v>
      </c>
      <c r="K25" s="87" t="s">
        <v>41</v>
      </c>
      <c r="L25" s="39">
        <v>74.77</v>
      </c>
    </row>
    <row r="26" spans="1:12" ht="14.4" x14ac:dyDescent="0.3">
      <c r="A26" s="14"/>
      <c r="B26" s="15"/>
      <c r="C26" s="11"/>
      <c r="D26" s="74" t="s">
        <v>57</v>
      </c>
      <c r="E26" s="77"/>
      <c r="F26" s="78"/>
      <c r="G26" s="59"/>
      <c r="H26" s="59"/>
      <c r="I26" s="59"/>
      <c r="J26" s="78"/>
      <c r="K26" s="77"/>
      <c r="L26" s="41"/>
    </row>
    <row r="27" spans="1:12" ht="14.4" x14ac:dyDescent="0.3">
      <c r="A27" s="14"/>
      <c r="B27" s="15"/>
      <c r="C27" s="11"/>
      <c r="D27" s="74" t="s">
        <v>58</v>
      </c>
      <c r="E27" s="79"/>
      <c r="F27" s="80"/>
      <c r="G27" s="59"/>
      <c r="H27" s="59"/>
      <c r="I27" s="59"/>
      <c r="J27" s="59"/>
      <c r="K27" s="88"/>
      <c r="L27" s="41"/>
    </row>
    <row r="28" spans="1:12" ht="36" x14ac:dyDescent="0.3">
      <c r="A28" s="14"/>
      <c r="B28" s="15"/>
      <c r="C28" s="11"/>
      <c r="D28" s="74" t="s">
        <v>24</v>
      </c>
      <c r="E28" s="81" t="s">
        <v>63</v>
      </c>
      <c r="F28" s="80">
        <v>100</v>
      </c>
      <c r="G28" s="85">
        <v>0.4</v>
      </c>
      <c r="H28" s="85">
        <v>0.4</v>
      </c>
      <c r="I28" s="85">
        <v>9.8000000000000007</v>
      </c>
      <c r="J28" s="78">
        <v>47</v>
      </c>
      <c r="K28" s="89" t="s">
        <v>65</v>
      </c>
      <c r="L28" s="41"/>
    </row>
    <row r="29" spans="1:12" ht="84.6" x14ac:dyDescent="0.3">
      <c r="A29" s="14"/>
      <c r="B29" s="15"/>
      <c r="C29" s="11"/>
      <c r="D29" s="74" t="s">
        <v>22</v>
      </c>
      <c r="E29" s="82" t="s">
        <v>64</v>
      </c>
      <c r="F29" s="83">
        <v>200</v>
      </c>
      <c r="G29" s="86">
        <v>3.1660000000000004</v>
      </c>
      <c r="H29" s="86">
        <v>2.6780000000000004</v>
      </c>
      <c r="I29" s="86">
        <v>6</v>
      </c>
      <c r="J29" s="86">
        <v>60.7</v>
      </c>
      <c r="K29" s="90" t="s">
        <v>66</v>
      </c>
      <c r="L29" s="41"/>
    </row>
    <row r="30" spans="1:12" ht="14.4" x14ac:dyDescent="0.3">
      <c r="A30" s="14"/>
      <c r="B30" s="15"/>
      <c r="C30" s="11"/>
      <c r="D30" s="74" t="s">
        <v>59</v>
      </c>
      <c r="E30" s="77" t="s">
        <v>45</v>
      </c>
      <c r="F30" s="84">
        <v>30</v>
      </c>
      <c r="G30" s="85">
        <v>1.98</v>
      </c>
      <c r="H30" s="85">
        <v>0.36</v>
      </c>
      <c r="I30" s="85">
        <v>11.88</v>
      </c>
      <c r="J30" s="84">
        <v>59.4</v>
      </c>
      <c r="K30" s="74" t="s">
        <v>47</v>
      </c>
      <c r="L30" s="41"/>
    </row>
    <row r="31" spans="1:12" ht="14.4" x14ac:dyDescent="0.3">
      <c r="A31" s="14"/>
      <c r="B31" s="15"/>
      <c r="C31" s="11"/>
      <c r="D31" s="74" t="s">
        <v>60</v>
      </c>
      <c r="E31" s="40"/>
      <c r="F31" s="41"/>
      <c r="G31" s="41"/>
      <c r="H31" s="41"/>
      <c r="I31" s="41"/>
      <c r="J31" s="84"/>
      <c r="K31" s="42"/>
      <c r="L31" s="41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330</v>
      </c>
      <c r="G32" s="19">
        <f t="shared" ref="G32" si="6">SUM(G25:G31)</f>
        <v>16.096</v>
      </c>
      <c r="H32" s="19">
        <f t="shared" ref="H32" si="7">SUM(H25:H31)</f>
        <v>15.288</v>
      </c>
      <c r="I32" s="19">
        <f t="shared" ref="I32" si="8">SUM(I25:I31)</f>
        <v>67.08</v>
      </c>
      <c r="J32" s="19">
        <f t="shared" ref="J32:L32" si="9">SUM(J25:J31)</f>
        <v>491.54999999999995</v>
      </c>
      <c r="K32" s="25"/>
      <c r="L32" s="19">
        <f t="shared" si="9"/>
        <v>74.77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0"/>
      <c r="F33" s="41"/>
      <c r="G33" s="41"/>
      <c r="H33" s="41"/>
      <c r="I33" s="41"/>
      <c r="J33" s="41"/>
      <c r="K33" s="42"/>
      <c r="L33" s="41"/>
    </row>
    <row r="34" spans="1:12" ht="27.6" x14ac:dyDescent="0.3">
      <c r="A34" s="14"/>
      <c r="B34" s="15"/>
      <c r="C34" s="11"/>
      <c r="D34" s="74" t="s">
        <v>21</v>
      </c>
      <c r="E34" s="91" t="s">
        <v>67</v>
      </c>
      <c r="F34" s="92" t="s">
        <v>68</v>
      </c>
      <c r="G34" s="71">
        <v>3.9272</v>
      </c>
      <c r="H34" s="71">
        <v>6.8422999999999998</v>
      </c>
      <c r="I34" s="71">
        <v>11.186999999999999</v>
      </c>
      <c r="J34" s="71">
        <v>131.46</v>
      </c>
      <c r="K34" s="91" t="s">
        <v>70</v>
      </c>
      <c r="L34" s="41"/>
    </row>
    <row r="35" spans="1:12" ht="27.6" x14ac:dyDescent="0.3">
      <c r="A35" s="14"/>
      <c r="B35" s="15"/>
      <c r="C35" s="11"/>
      <c r="D35" s="74" t="s">
        <v>22</v>
      </c>
      <c r="E35" s="69" t="s">
        <v>69</v>
      </c>
      <c r="F35" s="68">
        <v>200</v>
      </c>
      <c r="G35" s="71">
        <v>0.66</v>
      </c>
      <c r="H35" s="71">
        <v>0.09</v>
      </c>
      <c r="I35" s="71">
        <v>12.03</v>
      </c>
      <c r="J35" s="71">
        <v>92.9</v>
      </c>
      <c r="K35" s="91" t="s">
        <v>71</v>
      </c>
      <c r="L35" s="41">
        <v>27.14</v>
      </c>
    </row>
    <row r="36" spans="1:12" ht="41.4" x14ac:dyDescent="0.3">
      <c r="A36" s="14"/>
      <c r="B36" s="15"/>
      <c r="C36" s="11"/>
      <c r="D36" s="74" t="s">
        <v>48</v>
      </c>
      <c r="E36" s="69" t="s">
        <v>53</v>
      </c>
      <c r="F36" s="68">
        <v>30</v>
      </c>
      <c r="G36" s="71">
        <v>1.9799999999999998</v>
      </c>
      <c r="H36" s="71">
        <v>0.36</v>
      </c>
      <c r="I36" s="71">
        <v>11.88</v>
      </c>
      <c r="J36" s="71">
        <v>59.4</v>
      </c>
      <c r="K36" s="91" t="s">
        <v>72</v>
      </c>
      <c r="L36" s="41"/>
    </row>
    <row r="37" spans="1:12" ht="14.4" x14ac:dyDescent="0.3">
      <c r="A37" s="14"/>
      <c r="B37" s="15"/>
      <c r="C37" s="11"/>
      <c r="D37" s="7"/>
      <c r="E37" s="40"/>
      <c r="F37" s="41"/>
      <c r="G37" s="41"/>
      <c r="H37" s="41"/>
      <c r="I37" s="41"/>
      <c r="J37" s="41"/>
      <c r="K37" s="42"/>
      <c r="L37" s="41"/>
    </row>
    <row r="38" spans="1:12" ht="14.4" x14ac:dyDescent="0.3">
      <c r="A38" s="14"/>
      <c r="B38" s="15"/>
      <c r="C38" s="11"/>
      <c r="D38" s="7"/>
      <c r="E38" s="40"/>
      <c r="F38" s="41"/>
      <c r="G38" s="41"/>
      <c r="H38" s="41"/>
      <c r="I38" s="41"/>
      <c r="J38" s="41"/>
      <c r="K38" s="42"/>
      <c r="L38" s="41"/>
    </row>
    <row r="39" spans="1:12" ht="14.4" x14ac:dyDescent="0.3">
      <c r="A39" s="14"/>
      <c r="B39" s="15"/>
      <c r="C39" s="11"/>
      <c r="D39" s="7"/>
      <c r="E39" s="40"/>
      <c r="F39" s="41"/>
      <c r="G39" s="41"/>
      <c r="H39" s="41"/>
      <c r="I39" s="41"/>
      <c r="J39" s="41"/>
      <c r="K39" s="42"/>
      <c r="L39" s="41"/>
    </row>
    <row r="40" spans="1:12" ht="14.4" x14ac:dyDescent="0.3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4.4" x14ac:dyDescent="0.3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230</v>
      </c>
      <c r="G42" s="19">
        <f t="shared" ref="G42" si="10">SUM(G33:G41)</f>
        <v>6.5671999999999997</v>
      </c>
      <c r="H42" s="19">
        <f t="shared" ref="H42" si="11">SUM(H33:H41)</f>
        <v>7.2923</v>
      </c>
      <c r="I42" s="19">
        <f t="shared" ref="I42" si="12">SUM(I33:I41)</f>
        <v>35.097000000000001</v>
      </c>
      <c r="J42" s="19">
        <f t="shared" ref="J42:L42" si="13">SUM(J33:J41)</f>
        <v>283.76</v>
      </c>
      <c r="K42" s="25"/>
      <c r="L42" s="19">
        <f t="shared" si="13"/>
        <v>27.14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233" t="s">
        <v>4</v>
      </c>
      <c r="D43" s="234"/>
      <c r="E43" s="31"/>
      <c r="F43" s="32">
        <f>F32+F42</f>
        <v>560</v>
      </c>
      <c r="G43" s="32">
        <f t="shared" ref="G43" si="14">G32+G42</f>
        <v>22.6632</v>
      </c>
      <c r="H43" s="32">
        <f t="shared" ref="H43" si="15">H32+H42</f>
        <v>22.580300000000001</v>
      </c>
      <c r="I43" s="32">
        <f t="shared" ref="I43" si="16">I32+I42</f>
        <v>102.17699999999999</v>
      </c>
      <c r="J43" s="32">
        <f t="shared" ref="J43:L43" si="17">J32+J42</f>
        <v>775.31</v>
      </c>
      <c r="K43" s="32"/>
      <c r="L43" s="32">
        <f t="shared" si="17"/>
        <v>101.91</v>
      </c>
    </row>
    <row r="44" spans="1:12" ht="84" x14ac:dyDescent="0.3">
      <c r="A44" s="20">
        <v>1</v>
      </c>
      <c r="B44" s="21">
        <v>3</v>
      </c>
      <c r="C44" s="22" t="s">
        <v>20</v>
      </c>
      <c r="D44" s="64" t="s">
        <v>21</v>
      </c>
      <c r="E44" s="93" t="s">
        <v>74</v>
      </c>
      <c r="F44" s="94" t="s">
        <v>75</v>
      </c>
      <c r="G44" s="100">
        <v>10.39</v>
      </c>
      <c r="H44" s="100">
        <v>14.79</v>
      </c>
      <c r="I44" s="100">
        <v>10.3</v>
      </c>
      <c r="J44" s="95">
        <v>221</v>
      </c>
      <c r="K44" s="103" t="s">
        <v>80</v>
      </c>
      <c r="L44" s="39">
        <v>74.77</v>
      </c>
    </row>
    <row r="45" spans="1:12" ht="84.6" x14ac:dyDescent="0.3">
      <c r="A45" s="23"/>
      <c r="B45" s="15"/>
      <c r="C45" s="11"/>
      <c r="D45" s="64" t="s">
        <v>57</v>
      </c>
      <c r="E45" s="93" t="s">
        <v>76</v>
      </c>
      <c r="F45" s="95">
        <v>150</v>
      </c>
      <c r="G45" s="101">
        <v>3.77</v>
      </c>
      <c r="H45" s="101">
        <v>2.2900000000000009</v>
      </c>
      <c r="I45" s="101">
        <v>39.72</v>
      </c>
      <c r="J45" s="95">
        <v>214</v>
      </c>
      <c r="K45" s="104" t="s">
        <v>81</v>
      </c>
      <c r="L45" s="41"/>
    </row>
    <row r="46" spans="1:12" ht="14.4" x14ac:dyDescent="0.3">
      <c r="A46" s="23"/>
      <c r="B46" s="15"/>
      <c r="C46" s="11"/>
      <c r="D46" s="64" t="s">
        <v>58</v>
      </c>
      <c r="E46" s="96"/>
      <c r="F46" s="97"/>
      <c r="G46" s="95"/>
      <c r="H46" s="95"/>
      <c r="I46" s="95"/>
      <c r="J46" s="95"/>
      <c r="K46" s="105"/>
      <c r="L46" s="41"/>
    </row>
    <row r="47" spans="1:12" ht="84" x14ac:dyDescent="0.3">
      <c r="A47" s="23"/>
      <c r="B47" s="15"/>
      <c r="C47" s="11"/>
      <c r="D47" s="64"/>
      <c r="E47" s="93" t="s">
        <v>77</v>
      </c>
      <c r="F47" s="97">
        <v>10</v>
      </c>
      <c r="G47" s="100">
        <v>2.63</v>
      </c>
      <c r="H47" s="100">
        <v>2.66</v>
      </c>
      <c r="I47" s="100">
        <v>0</v>
      </c>
      <c r="J47" s="95">
        <v>34.33</v>
      </c>
      <c r="K47" s="103" t="s">
        <v>82</v>
      </c>
      <c r="L47" s="41"/>
    </row>
    <row r="48" spans="1:12" ht="84" x14ac:dyDescent="0.3">
      <c r="A48" s="23"/>
      <c r="B48" s="15"/>
      <c r="C48" s="11"/>
      <c r="D48" s="64" t="s">
        <v>22</v>
      </c>
      <c r="E48" s="93" t="s">
        <v>78</v>
      </c>
      <c r="F48" s="98" t="s">
        <v>79</v>
      </c>
      <c r="G48" s="100">
        <v>0.112</v>
      </c>
      <c r="H48" s="100">
        <v>1.8000000000000002E-2</v>
      </c>
      <c r="I48" s="100">
        <v>10.149999999999999</v>
      </c>
      <c r="J48" s="102">
        <v>41.32</v>
      </c>
      <c r="K48" s="103" t="s">
        <v>83</v>
      </c>
      <c r="L48" s="41">
        <v>27.14</v>
      </c>
    </row>
    <row r="49" spans="1:12" ht="14.4" x14ac:dyDescent="0.3">
      <c r="A49" s="23"/>
      <c r="B49" s="15"/>
      <c r="C49" s="11"/>
      <c r="D49" s="65"/>
      <c r="E49" s="93"/>
      <c r="F49" s="99"/>
      <c r="G49" s="100"/>
      <c r="H49" s="100"/>
      <c r="I49" s="100"/>
      <c r="J49" s="99"/>
      <c r="K49" s="103"/>
      <c r="L49" s="41"/>
    </row>
    <row r="50" spans="1:12" ht="96" x14ac:dyDescent="0.3">
      <c r="A50" s="23"/>
      <c r="B50" s="15"/>
      <c r="C50" s="11"/>
      <c r="D50" s="65" t="s">
        <v>73</v>
      </c>
      <c r="E50" s="93" t="s">
        <v>45</v>
      </c>
      <c r="F50" s="99">
        <v>50</v>
      </c>
      <c r="G50" s="101">
        <v>3.3</v>
      </c>
      <c r="H50" s="101">
        <v>0.60000000000000009</v>
      </c>
      <c r="I50" s="101">
        <v>19.800000000000004</v>
      </c>
      <c r="J50" s="99">
        <v>99</v>
      </c>
      <c r="K50" s="103" t="s">
        <v>47</v>
      </c>
      <c r="L50" s="41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210</v>
      </c>
      <c r="G51" s="19">
        <f t="shared" ref="G51" si="18">SUM(G44:G50)</f>
        <v>20.201999999999998</v>
      </c>
      <c r="H51" s="19">
        <f t="shared" ref="H51" si="19">SUM(H44:H50)</f>
        <v>20.358000000000001</v>
      </c>
      <c r="I51" s="19">
        <f t="shared" ref="I51" si="20">SUM(I44:I50)</f>
        <v>79.97</v>
      </c>
      <c r="J51" s="19">
        <f t="shared" ref="J51:L51" si="21">SUM(J44:J50)</f>
        <v>609.65</v>
      </c>
      <c r="K51" s="25"/>
      <c r="L51" s="19">
        <f t="shared" si="21"/>
        <v>101.91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41"/>
      <c r="G52" s="41"/>
      <c r="H52" s="41"/>
      <c r="I52" s="41"/>
      <c r="J52" s="41"/>
      <c r="K52" s="42"/>
      <c r="L52" s="41"/>
    </row>
    <row r="53" spans="1:12" ht="14.4" x14ac:dyDescent="0.3">
      <c r="A53" s="23"/>
      <c r="B53" s="15"/>
      <c r="C53" s="11"/>
      <c r="D53" s="7" t="s">
        <v>27</v>
      </c>
      <c r="E53" s="40"/>
      <c r="F53" s="41"/>
      <c r="G53" s="41"/>
      <c r="H53" s="41"/>
      <c r="I53" s="41"/>
      <c r="J53" s="41"/>
      <c r="K53" s="42"/>
      <c r="L53" s="41"/>
    </row>
    <row r="54" spans="1:12" ht="14.4" x14ac:dyDescent="0.3">
      <c r="A54" s="23"/>
      <c r="B54" s="15"/>
      <c r="C54" s="11"/>
      <c r="D54" s="7" t="s">
        <v>28</v>
      </c>
      <c r="E54" s="40"/>
      <c r="F54" s="41"/>
      <c r="G54" s="41"/>
      <c r="H54" s="41"/>
      <c r="I54" s="41"/>
      <c r="J54" s="41"/>
      <c r="K54" s="42"/>
      <c r="L54" s="41"/>
    </row>
    <row r="55" spans="1:12" ht="27.6" x14ac:dyDescent="0.3">
      <c r="A55" s="23"/>
      <c r="B55" s="15"/>
      <c r="C55" s="11"/>
      <c r="D55" s="106" t="s">
        <v>21</v>
      </c>
      <c r="E55" s="91" t="s">
        <v>84</v>
      </c>
      <c r="F55" s="70" t="s">
        <v>68</v>
      </c>
      <c r="G55" s="101">
        <v>3.5114999999999998</v>
      </c>
      <c r="H55" s="101">
        <v>7.1619999999999999</v>
      </c>
      <c r="I55" s="101">
        <v>12.956</v>
      </c>
      <c r="J55" s="107">
        <v>135.94999999999999</v>
      </c>
      <c r="K55" s="42"/>
      <c r="L55" s="41"/>
    </row>
    <row r="56" spans="1:12" ht="14.4" x14ac:dyDescent="0.3">
      <c r="A56" s="23"/>
      <c r="B56" s="15"/>
      <c r="C56" s="11"/>
      <c r="D56" s="106" t="s">
        <v>22</v>
      </c>
      <c r="E56" s="70" t="s">
        <v>85</v>
      </c>
      <c r="F56" s="70">
        <v>200</v>
      </c>
      <c r="G56" s="101">
        <v>0.253</v>
      </c>
      <c r="H56" s="101">
        <v>0.11799999999999999</v>
      </c>
      <c r="I56" s="101">
        <v>28.865000000000002</v>
      </c>
      <c r="J56" s="107">
        <v>118.4</v>
      </c>
      <c r="K56" s="42"/>
      <c r="L56" s="41"/>
    </row>
    <row r="57" spans="1:12" ht="14.4" x14ac:dyDescent="0.3">
      <c r="A57" s="23"/>
      <c r="B57" s="15"/>
      <c r="C57" s="11"/>
      <c r="D57" s="74" t="s">
        <v>48</v>
      </c>
      <c r="E57" s="69" t="s">
        <v>86</v>
      </c>
      <c r="F57" s="70" t="s">
        <v>87</v>
      </c>
      <c r="G57" s="101">
        <v>7.0000000000000007E-2</v>
      </c>
      <c r="H57" s="101">
        <v>0.02</v>
      </c>
      <c r="I57" s="101">
        <v>10</v>
      </c>
      <c r="J57" s="107">
        <v>40</v>
      </c>
      <c r="K57" s="42"/>
      <c r="L57" s="41"/>
    </row>
    <row r="58" spans="1:12" ht="14.4" x14ac:dyDescent="0.3">
      <c r="A58" s="23"/>
      <c r="B58" s="15"/>
      <c r="C58" s="11"/>
      <c r="D58" s="7" t="s">
        <v>32</v>
      </c>
      <c r="E58" s="70" t="s">
        <v>53</v>
      </c>
      <c r="F58" s="70">
        <v>30</v>
      </c>
      <c r="G58" s="101">
        <v>1.9799999999999998</v>
      </c>
      <c r="H58" s="101">
        <v>0.36</v>
      </c>
      <c r="I58" s="101">
        <v>11.88</v>
      </c>
      <c r="J58" s="107">
        <v>59.4</v>
      </c>
      <c r="K58" s="42"/>
      <c r="L58" s="41"/>
    </row>
    <row r="59" spans="1:12" ht="14.4" x14ac:dyDescent="0.3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4.4" x14ac:dyDescent="0.3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230</v>
      </c>
      <c r="G61" s="19">
        <f t="shared" ref="G61" si="22">SUM(G52:G60)</f>
        <v>5.8144999999999998</v>
      </c>
      <c r="H61" s="19">
        <f t="shared" ref="H61" si="23">SUM(H52:H60)</f>
        <v>7.66</v>
      </c>
      <c r="I61" s="19">
        <f t="shared" ref="I61" si="24">SUM(I52:I60)</f>
        <v>63.701000000000001</v>
      </c>
      <c r="J61" s="19">
        <f t="shared" ref="J61:L61" si="25">SUM(J52:J60)</f>
        <v>353.75</v>
      </c>
      <c r="K61" s="25"/>
      <c r="L61" s="19">
        <f t="shared" si="25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233" t="s">
        <v>4</v>
      </c>
      <c r="D62" s="234"/>
      <c r="E62" s="31"/>
      <c r="F62" s="32">
        <f>F51+F61</f>
        <v>440</v>
      </c>
      <c r="G62" s="32">
        <f t="shared" ref="G62" si="26">G51+G61</f>
        <v>26.016499999999997</v>
      </c>
      <c r="H62" s="32">
        <f t="shared" ref="H62" si="27">H51+H61</f>
        <v>28.018000000000001</v>
      </c>
      <c r="I62" s="32">
        <f t="shared" ref="I62" si="28">I51+I61</f>
        <v>143.67099999999999</v>
      </c>
      <c r="J62" s="32">
        <f t="shared" ref="J62:L62" si="29">J51+J61</f>
        <v>963.4</v>
      </c>
      <c r="K62" s="32"/>
      <c r="L62" s="32">
        <f t="shared" si="29"/>
        <v>101.91</v>
      </c>
    </row>
    <row r="63" spans="1:12" ht="14.4" x14ac:dyDescent="0.3">
      <c r="A63" s="20">
        <v>1</v>
      </c>
      <c r="B63" s="21">
        <v>4</v>
      </c>
      <c r="C63" s="22" t="s">
        <v>20</v>
      </c>
      <c r="D63" s="64" t="s">
        <v>21</v>
      </c>
      <c r="E63" s="108" t="s">
        <v>88</v>
      </c>
      <c r="F63" s="83">
        <v>100</v>
      </c>
      <c r="G63" s="83">
        <v>10.52</v>
      </c>
      <c r="H63" s="83">
        <v>12.43</v>
      </c>
      <c r="I63" s="83">
        <v>8.65</v>
      </c>
      <c r="J63" s="83">
        <v>192</v>
      </c>
      <c r="K63" s="113" t="s">
        <v>55</v>
      </c>
      <c r="L63" s="39">
        <v>74.77</v>
      </c>
    </row>
    <row r="64" spans="1:12" ht="84" x14ac:dyDescent="0.3">
      <c r="A64" s="23"/>
      <c r="B64" s="15"/>
      <c r="C64" s="11"/>
      <c r="D64" s="106" t="s">
        <v>57</v>
      </c>
      <c r="E64" s="93" t="s">
        <v>89</v>
      </c>
      <c r="F64" s="109" t="s">
        <v>90</v>
      </c>
      <c r="G64" s="59">
        <v>3.08</v>
      </c>
      <c r="H64" s="59">
        <v>6.25</v>
      </c>
      <c r="I64" s="59">
        <v>20.47</v>
      </c>
      <c r="J64" s="78">
        <v>150.44999999999999</v>
      </c>
      <c r="K64" s="103" t="s">
        <v>93</v>
      </c>
      <c r="L64" s="41"/>
    </row>
    <row r="65" spans="1:12" ht="41.4" x14ac:dyDescent="0.3">
      <c r="A65" s="23"/>
      <c r="B65" s="15"/>
      <c r="C65" s="11"/>
      <c r="D65" s="106" t="s">
        <v>58</v>
      </c>
      <c r="E65" s="110" t="s">
        <v>91</v>
      </c>
      <c r="F65" s="80">
        <v>60</v>
      </c>
      <c r="G65" s="112">
        <v>1.8</v>
      </c>
      <c r="H65" s="112">
        <v>0.06</v>
      </c>
      <c r="I65" s="112">
        <v>5.88</v>
      </c>
      <c r="J65" s="78">
        <v>28.8</v>
      </c>
      <c r="K65" s="114" t="s">
        <v>94</v>
      </c>
      <c r="L65" s="41"/>
    </row>
    <row r="66" spans="1:12" ht="14.4" x14ac:dyDescent="0.3">
      <c r="A66" s="23"/>
      <c r="B66" s="15"/>
      <c r="C66" s="11"/>
      <c r="D66" s="106" t="s">
        <v>24</v>
      </c>
      <c r="E66" s="111"/>
      <c r="F66" s="80"/>
      <c r="G66" s="78"/>
      <c r="H66" s="78"/>
      <c r="I66" s="78"/>
      <c r="J66" s="78"/>
      <c r="K66" s="115"/>
      <c r="L66" s="41"/>
    </row>
    <row r="67" spans="1:12" ht="14.4" x14ac:dyDescent="0.3">
      <c r="A67" s="23"/>
      <c r="B67" s="15"/>
      <c r="C67" s="11"/>
      <c r="D67" s="106" t="s">
        <v>22</v>
      </c>
      <c r="E67" s="49" t="s">
        <v>44</v>
      </c>
      <c r="F67" s="50">
        <v>200</v>
      </c>
      <c r="G67" s="51">
        <v>0.66200000000000003</v>
      </c>
      <c r="H67" s="51">
        <v>9.0000000000000011E-2</v>
      </c>
      <c r="I67" s="51">
        <v>22.034000000000002</v>
      </c>
      <c r="J67" s="51">
        <v>92.800000000000011</v>
      </c>
      <c r="K67" s="115" t="s">
        <v>46</v>
      </c>
      <c r="L67" s="41"/>
    </row>
    <row r="68" spans="1:12" ht="36" x14ac:dyDescent="0.3">
      <c r="A68" s="23"/>
      <c r="B68" s="15"/>
      <c r="C68" s="11"/>
      <c r="D68" s="74" t="s">
        <v>73</v>
      </c>
      <c r="E68" s="93" t="s">
        <v>92</v>
      </c>
      <c r="F68" s="84">
        <v>30</v>
      </c>
      <c r="G68" s="59">
        <v>2.2799999999999998</v>
      </c>
      <c r="H68" s="59">
        <v>0.24</v>
      </c>
      <c r="I68" s="59">
        <v>14.76</v>
      </c>
      <c r="J68" s="84">
        <v>70.5</v>
      </c>
      <c r="K68" s="103" t="s">
        <v>95</v>
      </c>
      <c r="L68" s="41"/>
    </row>
    <row r="69" spans="1:12" ht="96" x14ac:dyDescent="0.3">
      <c r="A69" s="23"/>
      <c r="B69" s="15"/>
      <c r="C69" s="11"/>
      <c r="D69" s="74" t="s">
        <v>73</v>
      </c>
      <c r="E69" s="93" t="s">
        <v>45</v>
      </c>
      <c r="F69" s="84">
        <v>40</v>
      </c>
      <c r="G69" s="59">
        <v>2.64</v>
      </c>
      <c r="H69" s="59">
        <v>0.48</v>
      </c>
      <c r="I69" s="59">
        <v>15.84</v>
      </c>
      <c r="J69" s="84">
        <v>79.2</v>
      </c>
      <c r="K69" s="103" t="s">
        <v>47</v>
      </c>
      <c r="L69" s="41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430</v>
      </c>
      <c r="G70" s="19">
        <f t="shared" ref="G70" si="30">SUM(G63:G69)</f>
        <v>20.982000000000003</v>
      </c>
      <c r="H70" s="19">
        <f t="shared" ref="H70" si="31">SUM(H63:H69)</f>
        <v>19.549999999999997</v>
      </c>
      <c r="I70" s="19">
        <f t="shared" ref="I70" si="32">SUM(I63:I69)</f>
        <v>87.634000000000015</v>
      </c>
      <c r="J70" s="19">
        <f t="shared" ref="J70:L70" si="33">SUM(J63:J69)</f>
        <v>613.75</v>
      </c>
      <c r="K70" s="25"/>
      <c r="L70" s="19">
        <f t="shared" si="33"/>
        <v>74.77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41"/>
      <c r="G71" s="41"/>
      <c r="H71" s="41"/>
      <c r="I71" s="41"/>
      <c r="J71" s="41"/>
      <c r="K71" s="42"/>
      <c r="L71" s="41"/>
    </row>
    <row r="72" spans="1:12" ht="14.4" x14ac:dyDescent="0.3">
      <c r="A72" s="23"/>
      <c r="B72" s="15"/>
      <c r="C72" s="11"/>
      <c r="D72" s="7" t="s">
        <v>27</v>
      </c>
      <c r="E72" s="40"/>
      <c r="F72" s="41"/>
      <c r="G72" s="41"/>
      <c r="H72" s="41"/>
      <c r="I72" s="41"/>
      <c r="J72" s="41"/>
      <c r="K72" s="42"/>
      <c r="L72" s="41"/>
    </row>
    <row r="73" spans="1:12" ht="14.4" x14ac:dyDescent="0.3">
      <c r="A73" s="23"/>
      <c r="B73" s="15"/>
      <c r="C73" s="11"/>
      <c r="D73" s="7" t="s">
        <v>28</v>
      </c>
      <c r="E73" s="40"/>
      <c r="F73" s="41"/>
      <c r="G73" s="41"/>
      <c r="H73" s="41"/>
      <c r="I73" s="41"/>
      <c r="J73" s="41"/>
      <c r="K73" s="42"/>
      <c r="L73" s="41">
        <v>27.14</v>
      </c>
    </row>
    <row r="74" spans="1:12" ht="14.4" x14ac:dyDescent="0.3">
      <c r="A74" s="23"/>
      <c r="B74" s="15"/>
      <c r="C74" s="11"/>
      <c r="D74" s="116" t="s">
        <v>21</v>
      </c>
      <c r="E74" s="91" t="s">
        <v>97</v>
      </c>
      <c r="F74" s="68" t="s">
        <v>51</v>
      </c>
      <c r="G74" s="71">
        <v>4.8825000000000003</v>
      </c>
      <c r="H74" s="71">
        <v>4.9354999999999993</v>
      </c>
      <c r="I74" s="71">
        <v>16.904</v>
      </c>
      <c r="J74" s="71">
        <v>143.4</v>
      </c>
      <c r="K74" s="72" t="s">
        <v>55</v>
      </c>
      <c r="L74" s="41"/>
    </row>
    <row r="75" spans="1:12" ht="27.6" x14ac:dyDescent="0.3">
      <c r="A75" s="23"/>
      <c r="B75" s="15"/>
      <c r="C75" s="11"/>
      <c r="D75" s="117" t="s">
        <v>22</v>
      </c>
      <c r="E75" s="69" t="s">
        <v>98</v>
      </c>
      <c r="F75" s="68" t="s">
        <v>79</v>
      </c>
      <c r="G75" s="68">
        <v>0.13</v>
      </c>
      <c r="H75" s="68">
        <v>0.02</v>
      </c>
      <c r="I75" s="68">
        <v>10.199999999999999</v>
      </c>
      <c r="J75" s="71">
        <v>42</v>
      </c>
      <c r="K75" s="72" t="s">
        <v>96</v>
      </c>
      <c r="L75" s="41"/>
    </row>
    <row r="76" spans="1:12" ht="41.4" x14ac:dyDescent="0.3">
      <c r="A76" s="23"/>
      <c r="B76" s="15"/>
      <c r="C76" s="11"/>
      <c r="D76" s="118" t="s">
        <v>48</v>
      </c>
      <c r="E76" s="70" t="s">
        <v>53</v>
      </c>
      <c r="F76" s="68">
        <v>30</v>
      </c>
      <c r="G76" s="71">
        <v>1.9799999999999998</v>
      </c>
      <c r="H76" s="71">
        <v>0.36</v>
      </c>
      <c r="I76" s="71">
        <v>11.88</v>
      </c>
      <c r="J76" s="71">
        <v>59.4</v>
      </c>
      <c r="K76" s="72" t="s">
        <v>72</v>
      </c>
      <c r="L76" s="41"/>
    </row>
    <row r="77" spans="1:12" ht="14.4" x14ac:dyDescent="0.3">
      <c r="A77" s="23"/>
      <c r="B77" s="15"/>
      <c r="C77" s="11"/>
      <c r="D77" s="7" t="s">
        <v>32</v>
      </c>
      <c r="E77" s="40"/>
      <c r="F77" s="41"/>
      <c r="G77" s="41"/>
      <c r="H77" s="41"/>
      <c r="I77" s="41"/>
      <c r="J77" s="41"/>
      <c r="K77" s="42"/>
      <c r="L77" s="41"/>
    </row>
    <row r="78" spans="1:12" ht="14.4" x14ac:dyDescent="0.3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4.4" x14ac:dyDescent="0.3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30</v>
      </c>
      <c r="G80" s="19">
        <f t="shared" ref="G80" si="34">SUM(G71:G79)</f>
        <v>6.9924999999999997</v>
      </c>
      <c r="H80" s="19">
        <f t="shared" ref="H80" si="35">SUM(H71:H79)</f>
        <v>5.3154999999999992</v>
      </c>
      <c r="I80" s="19">
        <f t="shared" ref="I80" si="36">SUM(I71:I79)</f>
        <v>38.984000000000002</v>
      </c>
      <c r="J80" s="19">
        <f t="shared" ref="J80:L80" si="37">SUM(J71:J79)</f>
        <v>244.8</v>
      </c>
      <c r="K80" s="25"/>
      <c r="L80" s="19">
        <f t="shared" si="37"/>
        <v>27.14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233" t="s">
        <v>4</v>
      </c>
      <c r="D81" s="234"/>
      <c r="E81" s="31"/>
      <c r="F81" s="32">
        <f>F70+F80</f>
        <v>460</v>
      </c>
      <c r="G81" s="32">
        <f t="shared" ref="G81" si="38">G70+G80</f>
        <v>27.974500000000003</v>
      </c>
      <c r="H81" s="32">
        <f t="shared" ref="H81" si="39">H70+H80</f>
        <v>24.865499999999997</v>
      </c>
      <c r="I81" s="32">
        <f t="shared" ref="I81" si="40">I70+I80</f>
        <v>126.61800000000002</v>
      </c>
      <c r="J81" s="32">
        <f t="shared" ref="J81:L81" si="41">J70+J80</f>
        <v>858.55</v>
      </c>
      <c r="K81" s="32"/>
      <c r="L81" s="32">
        <f t="shared" si="41"/>
        <v>101.91</v>
      </c>
    </row>
    <row r="82" spans="1:12" ht="28.8" x14ac:dyDescent="0.3">
      <c r="A82" s="20">
        <v>1</v>
      </c>
      <c r="B82" s="21">
        <v>5</v>
      </c>
      <c r="C82" s="22" t="s">
        <v>20</v>
      </c>
      <c r="D82" s="119" t="s">
        <v>21</v>
      </c>
      <c r="E82" s="75" t="s">
        <v>102</v>
      </c>
      <c r="F82" s="76" t="s">
        <v>103</v>
      </c>
      <c r="G82" s="129">
        <v>7.2838000000000003</v>
      </c>
      <c r="H82" s="129">
        <v>11.94</v>
      </c>
      <c r="I82" s="129">
        <v>8.36</v>
      </c>
      <c r="J82" s="129">
        <v>123.99</v>
      </c>
      <c r="K82" s="122" t="s">
        <v>99</v>
      </c>
      <c r="L82" s="39">
        <v>74.77</v>
      </c>
    </row>
    <row r="83" spans="1:12" ht="14.4" x14ac:dyDescent="0.3">
      <c r="A83" s="23"/>
      <c r="B83" s="15"/>
      <c r="C83" s="11"/>
      <c r="D83" s="120" t="s">
        <v>57</v>
      </c>
      <c r="E83" s="75" t="s">
        <v>104</v>
      </c>
      <c r="F83" s="126" t="s">
        <v>105</v>
      </c>
      <c r="G83" s="129">
        <v>5.0999999999999996</v>
      </c>
      <c r="H83" s="129">
        <v>3.62</v>
      </c>
      <c r="I83" s="129">
        <v>31.962</v>
      </c>
      <c r="J83" s="129">
        <v>176.1</v>
      </c>
      <c r="K83" s="122" t="s">
        <v>100</v>
      </c>
      <c r="L83" s="41"/>
    </row>
    <row r="84" spans="1:12" ht="124.2" x14ac:dyDescent="0.3">
      <c r="A84" s="23"/>
      <c r="B84" s="15"/>
      <c r="C84" s="11"/>
      <c r="D84" s="120"/>
      <c r="E84" s="93" t="s">
        <v>77</v>
      </c>
      <c r="F84" s="127">
        <v>15</v>
      </c>
      <c r="G84" s="129">
        <v>3.9449999999999998</v>
      </c>
      <c r="H84" s="129">
        <v>3.99</v>
      </c>
      <c r="I84" s="129">
        <v>0</v>
      </c>
      <c r="J84" s="129">
        <v>51.5</v>
      </c>
      <c r="K84" s="123" t="s">
        <v>101</v>
      </c>
      <c r="L84" s="41"/>
    </row>
    <row r="85" spans="1:12" ht="14.4" x14ac:dyDescent="0.3">
      <c r="A85" s="23"/>
      <c r="B85" s="15"/>
      <c r="C85" s="11"/>
      <c r="D85" s="120" t="s">
        <v>24</v>
      </c>
      <c r="E85" s="93"/>
      <c r="F85" s="127"/>
      <c r="G85" s="59"/>
      <c r="H85" s="59"/>
      <c r="I85" s="59"/>
      <c r="J85" s="130"/>
      <c r="K85" s="123"/>
      <c r="L85" s="41"/>
    </row>
    <row r="86" spans="1:12" ht="14.4" x14ac:dyDescent="0.3">
      <c r="A86" s="23"/>
      <c r="B86" s="15"/>
      <c r="C86" s="11"/>
      <c r="D86" s="106" t="s">
        <v>22</v>
      </c>
      <c r="E86" s="128" t="s">
        <v>106</v>
      </c>
      <c r="F86" s="76">
        <v>200</v>
      </c>
      <c r="G86" s="129">
        <v>0.34</v>
      </c>
      <c r="H86" s="129">
        <v>0.17</v>
      </c>
      <c r="I86" s="129">
        <v>21.46</v>
      </c>
      <c r="J86" s="129">
        <v>103.5</v>
      </c>
      <c r="K86" s="124" t="s">
        <v>41</v>
      </c>
      <c r="L86" s="41"/>
    </row>
    <row r="87" spans="1:12" ht="36" x14ac:dyDescent="0.3">
      <c r="A87" s="23"/>
      <c r="B87" s="15"/>
      <c r="C87" s="11"/>
      <c r="D87" s="121" t="s">
        <v>73</v>
      </c>
      <c r="E87" s="75" t="s">
        <v>92</v>
      </c>
      <c r="F87" s="76">
        <v>45</v>
      </c>
      <c r="G87" s="129">
        <v>3.42</v>
      </c>
      <c r="H87" s="129">
        <v>0.36</v>
      </c>
      <c r="I87" s="129">
        <v>22.14</v>
      </c>
      <c r="J87" s="129">
        <v>105.75</v>
      </c>
      <c r="K87" s="125" t="s">
        <v>95</v>
      </c>
      <c r="L87" s="41"/>
    </row>
    <row r="88" spans="1:12" ht="14.4" x14ac:dyDescent="0.3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260</v>
      </c>
      <c r="G89" s="19">
        <f t="shared" ref="G89" si="42">SUM(G82:G88)</f>
        <v>20.088799999999999</v>
      </c>
      <c r="H89" s="19">
        <f t="shared" ref="H89" si="43">SUM(H82:H88)</f>
        <v>20.079999999999998</v>
      </c>
      <c r="I89" s="19">
        <f t="shared" ref="I89" si="44">SUM(I82:I88)</f>
        <v>83.921999999999997</v>
      </c>
      <c r="J89" s="19">
        <f t="shared" ref="J89:L89" si="45">SUM(J82:J88)</f>
        <v>560.83999999999992</v>
      </c>
      <c r="K89" s="25"/>
      <c r="L89" s="19">
        <f t="shared" si="45"/>
        <v>74.77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41"/>
      <c r="G90" s="41"/>
      <c r="H90" s="41"/>
      <c r="I90" s="41"/>
      <c r="J90" s="41"/>
      <c r="K90" s="42"/>
      <c r="L90" s="41"/>
    </row>
    <row r="91" spans="1:12" ht="14.4" x14ac:dyDescent="0.3">
      <c r="A91" s="23"/>
      <c r="B91" s="15"/>
      <c r="C91" s="11"/>
      <c r="D91" s="7" t="s">
        <v>27</v>
      </c>
      <c r="E91" s="40"/>
      <c r="F91" s="41"/>
      <c r="G91" s="41"/>
      <c r="H91" s="41"/>
      <c r="I91" s="41"/>
      <c r="J91" s="41"/>
      <c r="K91" s="42"/>
      <c r="L91" s="41"/>
    </row>
    <row r="92" spans="1:12" ht="14.4" x14ac:dyDescent="0.3">
      <c r="A92" s="23"/>
      <c r="B92" s="15"/>
      <c r="C92" s="11"/>
      <c r="D92" s="7" t="s">
        <v>28</v>
      </c>
      <c r="E92" s="40"/>
      <c r="F92" s="41"/>
      <c r="G92" s="41"/>
      <c r="H92" s="41"/>
      <c r="I92" s="41"/>
      <c r="J92" s="41"/>
      <c r="K92" s="42"/>
      <c r="L92" s="41"/>
    </row>
    <row r="93" spans="1:12" ht="27.6" x14ac:dyDescent="0.3">
      <c r="A93" s="23"/>
      <c r="B93" s="15"/>
      <c r="C93" s="11"/>
      <c r="D93" s="106" t="s">
        <v>21</v>
      </c>
      <c r="E93" s="131" t="s">
        <v>108</v>
      </c>
      <c r="F93" s="132" t="s">
        <v>68</v>
      </c>
      <c r="G93" s="136">
        <v>3.1775000000000002</v>
      </c>
      <c r="H93" s="136">
        <v>7.3960000000000008</v>
      </c>
      <c r="I93" s="136">
        <v>2.1015000000000001</v>
      </c>
      <c r="J93" s="136">
        <v>86.8</v>
      </c>
      <c r="K93" s="116" t="s">
        <v>107</v>
      </c>
      <c r="L93" s="41">
        <v>27.14</v>
      </c>
    </row>
    <row r="94" spans="1:12" ht="27.6" x14ac:dyDescent="0.3">
      <c r="A94" s="23"/>
      <c r="B94" s="15"/>
      <c r="C94" s="11"/>
      <c r="D94" s="106" t="s">
        <v>22</v>
      </c>
      <c r="E94" s="133" t="s">
        <v>69</v>
      </c>
      <c r="F94" s="134">
        <v>200</v>
      </c>
      <c r="G94" s="137">
        <v>0.66</v>
      </c>
      <c r="H94" s="137">
        <v>0.09</v>
      </c>
      <c r="I94" s="137">
        <v>22.03</v>
      </c>
      <c r="J94" s="137">
        <v>92.9</v>
      </c>
      <c r="K94" s="116" t="s">
        <v>71</v>
      </c>
      <c r="L94" s="41"/>
    </row>
    <row r="95" spans="1:12" ht="39.6" x14ac:dyDescent="0.3">
      <c r="A95" s="23"/>
      <c r="B95" s="15"/>
      <c r="C95" s="11"/>
      <c r="D95" s="106" t="s">
        <v>23</v>
      </c>
      <c r="E95" s="135" t="s">
        <v>53</v>
      </c>
      <c r="F95" s="134">
        <v>30</v>
      </c>
      <c r="G95" s="137">
        <v>1.9799999999999998</v>
      </c>
      <c r="H95" s="137">
        <v>0.36</v>
      </c>
      <c r="I95" s="137">
        <v>11.88</v>
      </c>
      <c r="J95" s="137">
        <v>59.4</v>
      </c>
      <c r="K95" s="73" t="s">
        <v>72</v>
      </c>
      <c r="L95" s="41"/>
    </row>
    <row r="96" spans="1:12" ht="14.4" x14ac:dyDescent="0.3">
      <c r="A96" s="23"/>
      <c r="B96" s="15"/>
      <c r="C96" s="11"/>
      <c r="D96" s="7" t="s">
        <v>32</v>
      </c>
      <c r="E96" s="40"/>
      <c r="F96" s="41"/>
      <c r="G96" s="41"/>
      <c r="H96" s="41"/>
      <c r="I96" s="41"/>
      <c r="J96" s="41"/>
      <c r="K96" s="42"/>
      <c r="L96" s="41"/>
    </row>
    <row r="97" spans="1:12" ht="14.4" x14ac:dyDescent="0.3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4.4" x14ac:dyDescent="0.3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230</v>
      </c>
      <c r="G99" s="19">
        <f t="shared" ref="G99" si="46">SUM(G90:G98)</f>
        <v>5.8174999999999999</v>
      </c>
      <c r="H99" s="19">
        <f t="shared" ref="H99" si="47">SUM(H90:H98)</f>
        <v>7.846000000000001</v>
      </c>
      <c r="I99" s="19">
        <f t="shared" ref="I99" si="48">SUM(I90:I98)</f>
        <v>36.011500000000005</v>
      </c>
      <c r="J99" s="19">
        <f t="shared" ref="J99:L99" si="49">SUM(J90:J98)</f>
        <v>239.1</v>
      </c>
      <c r="K99" s="25"/>
      <c r="L99" s="19">
        <f t="shared" si="49"/>
        <v>27.14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233" t="s">
        <v>4</v>
      </c>
      <c r="D100" s="234"/>
      <c r="E100" s="31"/>
      <c r="F100" s="32">
        <f>F89+F99</f>
        <v>490</v>
      </c>
      <c r="G100" s="32">
        <f t="shared" ref="G100" si="50">G89+G99</f>
        <v>25.906299999999998</v>
      </c>
      <c r="H100" s="32">
        <f t="shared" ref="H100" si="51">H89+H99</f>
        <v>27.925999999999998</v>
      </c>
      <c r="I100" s="32">
        <f t="shared" ref="I100" si="52">I89+I99</f>
        <v>119.93350000000001</v>
      </c>
      <c r="J100" s="32">
        <f t="shared" ref="J100:L100" si="53">J89+J99</f>
        <v>799.93999999999994</v>
      </c>
      <c r="K100" s="32"/>
      <c r="L100" s="32">
        <f t="shared" si="53"/>
        <v>101.91</v>
      </c>
    </row>
    <row r="101" spans="1:12" ht="27.6" x14ac:dyDescent="0.3">
      <c r="A101" s="20">
        <v>1</v>
      </c>
      <c r="B101" s="21">
        <v>6</v>
      </c>
      <c r="C101" s="22" t="s">
        <v>20</v>
      </c>
      <c r="D101" s="119" t="s">
        <v>21</v>
      </c>
      <c r="E101" s="140" t="s">
        <v>110</v>
      </c>
      <c r="F101" s="141" t="s">
        <v>111</v>
      </c>
      <c r="G101" s="147">
        <v>12.933999999999999</v>
      </c>
      <c r="H101" s="147">
        <v>12.413</v>
      </c>
      <c r="I101" s="147">
        <v>43.120199999999997</v>
      </c>
      <c r="J101" s="147">
        <v>304.3</v>
      </c>
      <c r="K101" s="138" t="s">
        <v>55</v>
      </c>
      <c r="L101" s="39">
        <v>74.77</v>
      </c>
    </row>
    <row r="102" spans="1:12" ht="14.4" x14ac:dyDescent="0.3">
      <c r="A102" s="23"/>
      <c r="B102" s="15"/>
      <c r="C102" s="11"/>
      <c r="D102" s="120" t="s">
        <v>57</v>
      </c>
      <c r="E102" s="93"/>
      <c r="F102" s="142"/>
      <c r="G102" s="59"/>
      <c r="H102" s="59"/>
      <c r="I102" s="59"/>
      <c r="J102" s="59"/>
      <c r="K102" s="103"/>
      <c r="L102" s="41"/>
    </row>
    <row r="103" spans="1:12" ht="24" x14ac:dyDescent="0.3">
      <c r="A103" s="23"/>
      <c r="B103" s="15"/>
      <c r="C103" s="11"/>
      <c r="D103" s="120" t="s">
        <v>58</v>
      </c>
      <c r="E103" s="143" t="s">
        <v>112</v>
      </c>
      <c r="F103" s="144">
        <v>80</v>
      </c>
      <c r="G103" s="147">
        <v>1.0495999999999999</v>
      </c>
      <c r="H103" s="147">
        <v>2.5992000000000002</v>
      </c>
      <c r="I103" s="147">
        <v>5.1727999999999996</v>
      </c>
      <c r="J103" s="147">
        <v>48.32</v>
      </c>
      <c r="K103" s="87" t="s">
        <v>109</v>
      </c>
      <c r="L103" s="41"/>
    </row>
    <row r="104" spans="1:12" ht="14.4" x14ac:dyDescent="0.3">
      <c r="A104" s="23"/>
      <c r="B104" s="15"/>
      <c r="C104" s="11"/>
      <c r="D104" s="120" t="s">
        <v>24</v>
      </c>
      <c r="E104" s="145"/>
      <c r="F104" s="127"/>
      <c r="G104" s="130"/>
      <c r="H104" s="130"/>
      <c r="I104" s="149"/>
      <c r="J104" s="130"/>
      <c r="K104" s="139"/>
      <c r="L104" s="41"/>
    </row>
    <row r="105" spans="1:12" ht="84" x14ac:dyDescent="0.3">
      <c r="A105" s="23"/>
      <c r="B105" s="15"/>
      <c r="C105" s="11"/>
      <c r="D105" s="106" t="s">
        <v>22</v>
      </c>
      <c r="E105" s="93" t="s">
        <v>78</v>
      </c>
      <c r="F105" s="146" t="s">
        <v>79</v>
      </c>
      <c r="G105" s="59">
        <v>0.112</v>
      </c>
      <c r="H105" s="59">
        <v>1.8000000000000002E-2</v>
      </c>
      <c r="I105" s="59">
        <v>10.149999999999999</v>
      </c>
      <c r="J105" s="148">
        <v>41.32</v>
      </c>
      <c r="K105" s="103" t="s">
        <v>83</v>
      </c>
      <c r="L105" s="41"/>
    </row>
    <row r="106" spans="1:12" ht="96" x14ac:dyDescent="0.3">
      <c r="A106" s="23"/>
      <c r="B106" s="15"/>
      <c r="C106" s="11"/>
      <c r="D106" s="121" t="s">
        <v>73</v>
      </c>
      <c r="E106" s="93" t="s">
        <v>45</v>
      </c>
      <c r="F106" s="84">
        <v>30</v>
      </c>
      <c r="G106" s="59">
        <v>1.9799999999999998</v>
      </c>
      <c r="H106" s="59">
        <v>0.36</v>
      </c>
      <c r="I106" s="59">
        <v>11.88</v>
      </c>
      <c r="J106" s="84">
        <v>59.4</v>
      </c>
      <c r="K106" s="103" t="s">
        <v>47</v>
      </c>
      <c r="L106" s="41"/>
    </row>
    <row r="107" spans="1:12" ht="14.4" x14ac:dyDescent="0.3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110</v>
      </c>
      <c r="G108" s="19">
        <f t="shared" ref="G108:J108" si="54">SUM(G101:G107)</f>
        <v>16.075599999999998</v>
      </c>
      <c r="H108" s="19">
        <f t="shared" si="54"/>
        <v>15.3902</v>
      </c>
      <c r="I108" s="19">
        <f t="shared" si="54"/>
        <v>70.322999999999993</v>
      </c>
      <c r="J108" s="19">
        <f t="shared" si="54"/>
        <v>453.34</v>
      </c>
      <c r="K108" s="25"/>
      <c r="L108" s="19">
        <f t="shared" ref="L108" si="55">SUM(L101:L107)</f>
        <v>74.77</v>
      </c>
    </row>
    <row r="109" spans="1:12" ht="14.4" x14ac:dyDescent="0.3">
      <c r="A109" s="26">
        <f>A101</f>
        <v>1</v>
      </c>
      <c r="B109" s="13">
        <f>B101</f>
        <v>6</v>
      </c>
      <c r="C109" s="10" t="s">
        <v>25</v>
      </c>
      <c r="D109" s="7" t="s">
        <v>26</v>
      </c>
      <c r="E109" s="40"/>
      <c r="F109" s="41"/>
      <c r="G109" s="41"/>
      <c r="H109" s="41"/>
      <c r="I109" s="41"/>
      <c r="J109" s="41"/>
      <c r="K109" s="42"/>
      <c r="L109" s="41"/>
    </row>
    <row r="110" spans="1:12" ht="14.4" x14ac:dyDescent="0.3">
      <c r="A110" s="23"/>
      <c r="B110" s="15"/>
      <c r="C110" s="11"/>
      <c r="D110" s="7" t="s">
        <v>27</v>
      </c>
      <c r="E110" s="40"/>
      <c r="F110" s="41"/>
      <c r="G110" s="41"/>
      <c r="H110" s="41"/>
      <c r="I110" s="41"/>
      <c r="J110" s="41"/>
      <c r="K110" s="42"/>
      <c r="L110" s="41"/>
    </row>
    <row r="111" spans="1:12" ht="14.4" x14ac:dyDescent="0.3">
      <c r="A111" s="23"/>
      <c r="B111" s="15"/>
      <c r="C111" s="11"/>
      <c r="D111" s="7" t="s">
        <v>28</v>
      </c>
      <c r="E111" s="40"/>
      <c r="F111" s="41"/>
      <c r="G111" s="41"/>
      <c r="H111" s="41"/>
      <c r="I111" s="41"/>
      <c r="J111" s="41"/>
      <c r="K111" s="42"/>
      <c r="L111" s="41"/>
    </row>
    <row r="112" spans="1:12" ht="118.8" x14ac:dyDescent="0.3">
      <c r="A112" s="23"/>
      <c r="B112" s="15"/>
      <c r="C112" s="11"/>
      <c r="D112" s="7" t="s">
        <v>29</v>
      </c>
      <c r="E112" s="40" t="s">
        <v>116</v>
      </c>
      <c r="F112" s="40">
        <v>250</v>
      </c>
      <c r="G112" s="40">
        <v>6.29</v>
      </c>
      <c r="H112" s="40">
        <v>5.47</v>
      </c>
      <c r="I112" s="40">
        <v>16.535</v>
      </c>
      <c r="J112" s="40">
        <v>153.25</v>
      </c>
      <c r="K112" s="40" t="s">
        <v>117</v>
      </c>
      <c r="L112" s="41"/>
    </row>
    <row r="113" spans="1:12" ht="118.8" x14ac:dyDescent="0.3">
      <c r="A113" s="23"/>
      <c r="B113" s="15"/>
      <c r="C113" s="11"/>
      <c r="D113" s="7" t="s">
        <v>30</v>
      </c>
      <c r="E113" s="40" t="s">
        <v>86</v>
      </c>
      <c r="F113" s="40" t="s">
        <v>87</v>
      </c>
      <c r="G113" s="40">
        <v>7.0000000000000007E-2</v>
      </c>
      <c r="H113" s="40">
        <v>0.02</v>
      </c>
      <c r="I113" s="40">
        <v>10</v>
      </c>
      <c r="J113" s="40">
        <v>40</v>
      </c>
      <c r="K113" s="40" t="s">
        <v>118</v>
      </c>
      <c r="L113" s="41">
        <v>27.14</v>
      </c>
    </row>
    <row r="114" spans="1:12" ht="158.4" x14ac:dyDescent="0.3">
      <c r="A114" s="23"/>
      <c r="B114" s="15"/>
      <c r="C114" s="11"/>
      <c r="D114" s="7" t="s">
        <v>31</v>
      </c>
      <c r="E114" s="40" t="s">
        <v>53</v>
      </c>
      <c r="F114" s="40">
        <v>30</v>
      </c>
      <c r="G114" s="40">
        <v>1.9799999999999998</v>
      </c>
      <c r="H114" s="40">
        <v>0.36</v>
      </c>
      <c r="I114" s="40">
        <v>11.88</v>
      </c>
      <c r="J114" s="40">
        <v>59.4</v>
      </c>
      <c r="K114" s="40" t="s">
        <v>115</v>
      </c>
      <c r="L114" s="41"/>
    </row>
    <row r="115" spans="1:12" ht="14.4" x14ac:dyDescent="0.3">
      <c r="A115" s="23"/>
      <c r="B115" s="15"/>
      <c r="C115" s="11"/>
      <c r="D115" s="7" t="s">
        <v>32</v>
      </c>
      <c r="E115" s="40"/>
      <c r="F115" s="41"/>
      <c r="G115" s="41"/>
      <c r="H115" s="41"/>
      <c r="I115" s="41"/>
      <c r="J115" s="41"/>
      <c r="K115" s="42"/>
      <c r="L115" s="41"/>
    </row>
    <row r="116" spans="1:12" ht="14.4" x14ac:dyDescent="0.3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4.4" x14ac:dyDescent="0.3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280</v>
      </c>
      <c r="G118" s="19">
        <f t="shared" ref="G118:J118" si="56">SUM(G109:G117)</f>
        <v>8.34</v>
      </c>
      <c r="H118" s="19">
        <f t="shared" si="56"/>
        <v>5.85</v>
      </c>
      <c r="I118" s="19">
        <f t="shared" si="56"/>
        <v>38.414999999999999</v>
      </c>
      <c r="J118" s="19">
        <f t="shared" si="56"/>
        <v>252.65</v>
      </c>
      <c r="K118" s="25"/>
      <c r="L118" s="19">
        <f t="shared" ref="L118" si="57">SUM(L109:L117)</f>
        <v>27.14</v>
      </c>
    </row>
    <row r="119" spans="1:12" ht="15.75" customHeight="1" thickBot="1" x14ac:dyDescent="0.3">
      <c r="A119" s="29">
        <f>A101</f>
        <v>1</v>
      </c>
      <c r="B119" s="30">
        <f>B101</f>
        <v>6</v>
      </c>
      <c r="C119" s="233" t="s">
        <v>4</v>
      </c>
      <c r="D119" s="234"/>
      <c r="E119" s="31"/>
      <c r="F119" s="32">
        <f>F108+F118</f>
        <v>390</v>
      </c>
      <c r="G119" s="32">
        <f t="shared" ref="G119:J119" si="58">G108+G118</f>
        <v>24.415599999999998</v>
      </c>
      <c r="H119" s="32">
        <f t="shared" si="58"/>
        <v>21.240200000000002</v>
      </c>
      <c r="I119" s="32">
        <f t="shared" si="58"/>
        <v>108.738</v>
      </c>
      <c r="J119" s="32">
        <f t="shared" si="58"/>
        <v>705.99</v>
      </c>
      <c r="K119" s="32"/>
      <c r="L119" s="32">
        <f t="shared" ref="L119" si="59">L108+L118</f>
        <v>101.91</v>
      </c>
    </row>
    <row r="120" spans="1:12" ht="27.6" x14ac:dyDescent="0.3">
      <c r="A120" s="14">
        <v>2</v>
      </c>
      <c r="B120" s="15">
        <v>1</v>
      </c>
      <c r="C120" s="22" t="s">
        <v>20</v>
      </c>
      <c r="D120" s="150" t="s">
        <v>21</v>
      </c>
      <c r="E120" s="151" t="s">
        <v>121</v>
      </c>
      <c r="F120" s="152" t="s">
        <v>122</v>
      </c>
      <c r="G120" s="156">
        <v>16.02</v>
      </c>
      <c r="H120" s="156">
        <v>18.13</v>
      </c>
      <c r="I120" s="156">
        <v>42.98</v>
      </c>
      <c r="J120" s="156">
        <v>386.4</v>
      </c>
      <c r="K120" s="154" t="s">
        <v>41</v>
      </c>
      <c r="L120" s="39">
        <v>74.77</v>
      </c>
    </row>
    <row r="121" spans="1:12" ht="14.4" x14ac:dyDescent="0.3">
      <c r="A121" s="14"/>
      <c r="B121" s="15"/>
      <c r="C121" s="11"/>
      <c r="D121" s="150" t="s">
        <v>119</v>
      </c>
      <c r="E121" s="151" t="s">
        <v>123</v>
      </c>
      <c r="F121" s="152" t="s">
        <v>79</v>
      </c>
      <c r="G121" s="156">
        <v>0.23499999999999999</v>
      </c>
      <c r="H121" s="156">
        <v>0.09</v>
      </c>
      <c r="I121" s="156">
        <v>12.424999999999999</v>
      </c>
      <c r="J121" s="156">
        <v>54.2</v>
      </c>
      <c r="K121" s="155" t="s">
        <v>124</v>
      </c>
      <c r="L121" s="41"/>
    </row>
    <row r="122" spans="1:12" ht="36" x14ac:dyDescent="0.3">
      <c r="A122" s="14"/>
      <c r="B122" s="15"/>
      <c r="C122" s="11"/>
      <c r="D122" s="150" t="s">
        <v>120</v>
      </c>
      <c r="E122" s="151" t="s">
        <v>92</v>
      </c>
      <c r="F122" s="153">
        <v>25</v>
      </c>
      <c r="G122" s="156">
        <v>1.9</v>
      </c>
      <c r="H122" s="156">
        <v>0.2</v>
      </c>
      <c r="I122" s="156">
        <v>12.3</v>
      </c>
      <c r="J122" s="156">
        <v>58.75</v>
      </c>
      <c r="K122" s="155" t="s">
        <v>95</v>
      </c>
      <c r="L122" s="41"/>
    </row>
    <row r="123" spans="1:12" ht="36" x14ac:dyDescent="0.3">
      <c r="A123" s="14"/>
      <c r="B123" s="15"/>
      <c r="C123" s="11"/>
      <c r="D123" s="7" t="s">
        <v>23</v>
      </c>
      <c r="E123" s="151" t="s">
        <v>45</v>
      </c>
      <c r="F123" s="153">
        <v>30</v>
      </c>
      <c r="G123" s="156">
        <v>1.9799999999999998</v>
      </c>
      <c r="H123" s="156">
        <v>0.36</v>
      </c>
      <c r="I123" s="156">
        <v>11.88</v>
      </c>
      <c r="J123" s="156">
        <v>59.4</v>
      </c>
      <c r="K123" s="155" t="s">
        <v>125</v>
      </c>
      <c r="L123" s="41"/>
    </row>
    <row r="124" spans="1:12" ht="14.4" x14ac:dyDescent="0.3">
      <c r="A124" s="14"/>
      <c r="B124" s="15"/>
      <c r="C124" s="11"/>
      <c r="D124" s="7" t="s">
        <v>24</v>
      </c>
      <c r="E124" s="40"/>
      <c r="F124" s="41"/>
      <c r="G124" s="41"/>
      <c r="H124" s="41"/>
      <c r="I124" s="41"/>
      <c r="J124" s="41"/>
      <c r="K124" s="42"/>
      <c r="L124" s="41"/>
    </row>
    <row r="125" spans="1:12" ht="14.4" x14ac:dyDescent="0.3">
      <c r="A125" s="14"/>
      <c r="B125" s="15"/>
      <c r="C125" s="11"/>
      <c r="D125" s="6"/>
      <c r="E125" s="40"/>
      <c r="F125" s="41"/>
      <c r="G125" s="41"/>
      <c r="H125" s="41"/>
      <c r="I125" s="41"/>
      <c r="J125" s="41"/>
      <c r="K125" s="42"/>
      <c r="L125" s="41"/>
    </row>
    <row r="126" spans="1:12" ht="14.4" x14ac:dyDescent="0.3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55</v>
      </c>
      <c r="G127" s="19">
        <f t="shared" ref="G127:J127" si="60">SUM(G120:G126)</f>
        <v>20.134999999999998</v>
      </c>
      <c r="H127" s="19">
        <f t="shared" si="60"/>
        <v>18.779999999999998</v>
      </c>
      <c r="I127" s="19">
        <f t="shared" si="60"/>
        <v>79.584999999999994</v>
      </c>
      <c r="J127" s="19">
        <f t="shared" si="60"/>
        <v>558.75</v>
      </c>
      <c r="K127" s="25"/>
      <c r="L127" s="19">
        <v>74.77</v>
      </c>
    </row>
    <row r="128" spans="1:12" ht="14.4" x14ac:dyDescent="0.3">
      <c r="A128" s="13">
        <f>A120</f>
        <v>2</v>
      </c>
      <c r="B128" s="13">
        <f>B120</f>
        <v>1</v>
      </c>
      <c r="C128" s="10" t="s">
        <v>25</v>
      </c>
      <c r="D128" s="7" t="s">
        <v>26</v>
      </c>
      <c r="E128" s="40"/>
      <c r="F128" s="41"/>
      <c r="G128" s="41"/>
      <c r="H128" s="41"/>
      <c r="I128" s="41"/>
      <c r="J128" s="41"/>
      <c r="K128" s="42"/>
      <c r="L128" s="41"/>
    </row>
    <row r="129" spans="1:12" ht="14.4" x14ac:dyDescent="0.3">
      <c r="A129" s="14"/>
      <c r="B129" s="15"/>
      <c r="C129" s="11"/>
      <c r="D129" s="7" t="s">
        <v>27</v>
      </c>
      <c r="E129" s="40"/>
      <c r="F129" s="41"/>
      <c r="G129" s="41"/>
      <c r="H129" s="41"/>
      <c r="I129" s="41"/>
      <c r="J129" s="41"/>
      <c r="K129" s="42"/>
      <c r="L129" s="41"/>
    </row>
    <row r="130" spans="1:12" ht="14.4" x14ac:dyDescent="0.3">
      <c r="A130" s="14"/>
      <c r="B130" s="15"/>
      <c r="C130" s="11"/>
      <c r="D130" s="7" t="s">
        <v>28</v>
      </c>
      <c r="E130" s="40"/>
      <c r="F130" s="41"/>
      <c r="G130" s="41"/>
      <c r="H130" s="41"/>
      <c r="I130" s="41"/>
      <c r="J130" s="41"/>
      <c r="K130" s="42"/>
      <c r="L130" s="41"/>
    </row>
    <row r="131" spans="1:12" ht="124.2" x14ac:dyDescent="0.3">
      <c r="A131" s="14"/>
      <c r="B131" s="15"/>
      <c r="C131" s="11"/>
      <c r="D131" s="150" t="s">
        <v>126</v>
      </c>
      <c r="E131" s="161" t="s">
        <v>129</v>
      </c>
      <c r="F131" s="162" t="s">
        <v>51</v>
      </c>
      <c r="G131" s="167">
        <v>4.0514999999999999</v>
      </c>
      <c r="H131" s="167">
        <v>4.1594999999999995</v>
      </c>
      <c r="I131" s="167">
        <v>18.250999999999998</v>
      </c>
      <c r="J131" s="167">
        <v>138.85</v>
      </c>
      <c r="K131" s="158" t="s">
        <v>128</v>
      </c>
      <c r="L131" s="41">
        <v>27.14</v>
      </c>
    </row>
    <row r="132" spans="1:12" ht="124.2" x14ac:dyDescent="0.3">
      <c r="A132" s="14"/>
      <c r="B132" s="15"/>
      <c r="C132" s="11"/>
      <c r="D132" s="150" t="s">
        <v>127</v>
      </c>
      <c r="E132" s="163" t="s">
        <v>98</v>
      </c>
      <c r="F132" s="164" t="s">
        <v>79</v>
      </c>
      <c r="G132" s="164">
        <v>0.13</v>
      </c>
      <c r="H132" s="164">
        <v>0.02</v>
      </c>
      <c r="I132" s="164">
        <v>10.199999999999999</v>
      </c>
      <c r="J132" s="168">
        <v>42</v>
      </c>
      <c r="K132" s="159" t="s">
        <v>83</v>
      </c>
      <c r="L132" s="41"/>
    </row>
    <row r="133" spans="1:12" ht="145.19999999999999" x14ac:dyDescent="0.3">
      <c r="A133" s="14"/>
      <c r="B133" s="15"/>
      <c r="C133" s="11"/>
      <c r="D133" s="157" t="s">
        <v>120</v>
      </c>
      <c r="E133" s="165" t="s">
        <v>53</v>
      </c>
      <c r="F133" s="166">
        <v>30</v>
      </c>
      <c r="G133" s="170">
        <v>1.9799999999999998</v>
      </c>
      <c r="H133" s="170">
        <v>0.36</v>
      </c>
      <c r="I133" s="170">
        <v>11.88</v>
      </c>
      <c r="J133" s="169">
        <v>59.4</v>
      </c>
      <c r="K133" s="160" t="s">
        <v>115</v>
      </c>
      <c r="L133" s="41"/>
    </row>
    <row r="134" spans="1:12" ht="14.4" x14ac:dyDescent="0.3">
      <c r="A134" s="14"/>
      <c r="B134" s="15"/>
      <c r="C134" s="11"/>
      <c r="D134" s="7" t="s">
        <v>32</v>
      </c>
      <c r="E134" s="40"/>
      <c r="F134" s="41"/>
      <c r="G134" s="41"/>
      <c r="H134" s="41"/>
      <c r="I134" s="41"/>
      <c r="J134" s="41"/>
      <c r="K134" s="42"/>
      <c r="L134" s="41"/>
    </row>
    <row r="135" spans="1:12" ht="14.4" x14ac:dyDescent="0.3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4.4" x14ac:dyDescent="0.3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30</v>
      </c>
      <c r="G137" s="19">
        <f t="shared" ref="G137:J137" si="61">SUM(G128:G136)</f>
        <v>6.1614999999999993</v>
      </c>
      <c r="H137" s="19">
        <f t="shared" si="61"/>
        <v>4.5394999999999994</v>
      </c>
      <c r="I137" s="19">
        <f t="shared" si="61"/>
        <v>40.330999999999996</v>
      </c>
      <c r="J137" s="19">
        <f t="shared" si="61"/>
        <v>240.25</v>
      </c>
      <c r="K137" s="25"/>
      <c r="L137" s="19">
        <f t="shared" ref="L137" si="62">SUM(L128:L136)</f>
        <v>27.14</v>
      </c>
    </row>
    <row r="138" spans="1:12" ht="15" thickBot="1" x14ac:dyDescent="0.3">
      <c r="A138" s="33">
        <f>A120</f>
        <v>2</v>
      </c>
      <c r="B138" s="33">
        <f>B120</f>
        <v>1</v>
      </c>
      <c r="C138" s="233" t="s">
        <v>4</v>
      </c>
      <c r="D138" s="234"/>
      <c r="E138" s="31"/>
      <c r="F138" s="32">
        <f>F127+F137</f>
        <v>85</v>
      </c>
      <c r="G138" s="32">
        <f t="shared" ref="G138" si="63">G127+G137</f>
        <v>26.296499999999998</v>
      </c>
      <c r="H138" s="32">
        <f t="shared" ref="H138" si="64">H127+H137</f>
        <v>23.319499999999998</v>
      </c>
      <c r="I138" s="32">
        <f t="shared" ref="I138" si="65">I127+I137</f>
        <v>119.916</v>
      </c>
      <c r="J138" s="32">
        <f t="shared" ref="J138:L138" si="66">J127+J137</f>
        <v>799</v>
      </c>
      <c r="K138" s="32"/>
      <c r="L138" s="32">
        <f t="shared" si="66"/>
        <v>101.91</v>
      </c>
    </row>
    <row r="139" spans="1:12" ht="24.6" x14ac:dyDescent="0.3">
      <c r="A139" s="20">
        <v>2</v>
      </c>
      <c r="B139" s="21">
        <v>2</v>
      </c>
      <c r="C139" s="22" t="s">
        <v>20</v>
      </c>
      <c r="D139" s="150" t="s">
        <v>21</v>
      </c>
      <c r="E139" s="174" t="s">
        <v>135</v>
      </c>
      <c r="F139" s="175" t="s">
        <v>75</v>
      </c>
      <c r="G139" s="183">
        <v>9.0500000000000007</v>
      </c>
      <c r="H139" s="185">
        <v>6.09</v>
      </c>
      <c r="I139" s="185">
        <v>3.8</v>
      </c>
      <c r="J139" s="183">
        <v>105</v>
      </c>
      <c r="K139" s="171" t="s">
        <v>130</v>
      </c>
      <c r="L139" s="39">
        <v>74.77</v>
      </c>
    </row>
    <row r="140" spans="1:12" ht="24" x14ac:dyDescent="0.3">
      <c r="A140" s="23"/>
      <c r="B140" s="15"/>
      <c r="C140" s="11"/>
      <c r="D140" s="150" t="s">
        <v>57</v>
      </c>
      <c r="E140" s="176" t="s">
        <v>89</v>
      </c>
      <c r="F140" s="175" t="s">
        <v>90</v>
      </c>
      <c r="G140" s="183">
        <v>3.0764999999999998</v>
      </c>
      <c r="H140" s="185">
        <v>6.2534999999999998</v>
      </c>
      <c r="I140" s="185">
        <v>20.466999999999995</v>
      </c>
      <c r="J140" s="183">
        <v>150.44999999999999</v>
      </c>
      <c r="K140" s="172" t="s">
        <v>131</v>
      </c>
      <c r="L140" s="41"/>
    </row>
    <row r="141" spans="1:12" ht="24" x14ac:dyDescent="0.3">
      <c r="A141" s="23"/>
      <c r="B141" s="15"/>
      <c r="C141" s="11"/>
      <c r="D141" s="150" t="s">
        <v>58</v>
      </c>
      <c r="E141" s="177" t="s">
        <v>136</v>
      </c>
      <c r="F141" s="178">
        <v>60</v>
      </c>
      <c r="G141" s="183">
        <v>0.8448</v>
      </c>
      <c r="H141" s="183">
        <v>3.6071999999999997</v>
      </c>
      <c r="I141" s="183">
        <v>4.9559999999999995</v>
      </c>
      <c r="J141" s="183">
        <v>55.68</v>
      </c>
      <c r="K141" s="172" t="s">
        <v>132</v>
      </c>
      <c r="L141" s="41"/>
    </row>
    <row r="142" spans="1:12" ht="15.75" customHeight="1" x14ac:dyDescent="0.3">
      <c r="A142" s="23"/>
      <c r="B142" s="15"/>
      <c r="C142" s="11"/>
      <c r="D142" s="150" t="s">
        <v>24</v>
      </c>
      <c r="E142" s="179"/>
      <c r="F142" s="180"/>
      <c r="G142" s="186"/>
      <c r="H142" s="186"/>
      <c r="I142" s="186"/>
      <c r="J142" s="184"/>
      <c r="K142" s="173"/>
      <c r="L142" s="41"/>
    </row>
    <row r="143" spans="1:12" ht="84.6" x14ac:dyDescent="0.3">
      <c r="A143" s="23"/>
      <c r="B143" s="15"/>
      <c r="C143" s="11"/>
      <c r="D143" s="150" t="s">
        <v>22</v>
      </c>
      <c r="E143" s="176" t="s">
        <v>137</v>
      </c>
      <c r="F143" s="181">
        <v>200</v>
      </c>
      <c r="G143" s="183">
        <v>0.16000000000000003</v>
      </c>
      <c r="H143" s="183">
        <v>0.16000000000000003</v>
      </c>
      <c r="I143" s="183">
        <v>17.900000000000002</v>
      </c>
      <c r="J143" s="183">
        <v>74.600000000000009</v>
      </c>
      <c r="K143" s="171" t="s">
        <v>133</v>
      </c>
      <c r="L143" s="41"/>
    </row>
    <row r="144" spans="1:12" ht="24" x14ac:dyDescent="0.3">
      <c r="A144" s="23"/>
      <c r="B144" s="15"/>
      <c r="C144" s="11"/>
      <c r="D144" s="157" t="s">
        <v>92</v>
      </c>
      <c r="E144" s="176" t="s">
        <v>92</v>
      </c>
      <c r="F144" s="182">
        <v>35</v>
      </c>
      <c r="G144" s="183">
        <v>2.6599999999999997</v>
      </c>
      <c r="H144" s="183">
        <v>0.28000000000000003</v>
      </c>
      <c r="I144" s="183">
        <v>17.220000000000002</v>
      </c>
      <c r="J144" s="183">
        <v>82.25</v>
      </c>
      <c r="K144" s="172" t="s">
        <v>134</v>
      </c>
      <c r="L144" s="41"/>
    </row>
    <row r="145" spans="1:12" ht="14.4" x14ac:dyDescent="0.3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295</v>
      </c>
      <c r="G146" s="19">
        <f t="shared" ref="G146:J146" si="67">SUM(G139:G145)</f>
        <v>15.7913</v>
      </c>
      <c r="H146" s="19">
        <f t="shared" si="67"/>
        <v>16.390699999999999</v>
      </c>
      <c r="I146" s="19">
        <f t="shared" si="67"/>
        <v>64.343000000000004</v>
      </c>
      <c r="J146" s="19">
        <f t="shared" si="67"/>
        <v>467.98</v>
      </c>
      <c r="K146" s="25"/>
      <c r="L146" s="19">
        <f t="shared" ref="L146" si="68">SUM(L139:L145)</f>
        <v>74.77</v>
      </c>
    </row>
    <row r="147" spans="1:12" ht="14.4" x14ac:dyDescent="0.3">
      <c r="A147" s="26">
        <f>A139</f>
        <v>2</v>
      </c>
      <c r="B147" s="13">
        <f>B139</f>
        <v>2</v>
      </c>
      <c r="C147" s="10" t="s">
        <v>25</v>
      </c>
      <c r="D147" s="7" t="s">
        <v>26</v>
      </c>
      <c r="E147" s="40"/>
      <c r="F147" s="41"/>
      <c r="G147" s="41"/>
      <c r="H147" s="41"/>
      <c r="I147" s="41"/>
      <c r="J147" s="41"/>
      <c r="K147" s="42"/>
      <c r="L147" s="41"/>
    </row>
    <row r="148" spans="1:12" ht="14.4" x14ac:dyDescent="0.3">
      <c r="A148" s="23"/>
      <c r="B148" s="15"/>
      <c r="C148" s="11"/>
      <c r="D148" s="7" t="s">
        <v>27</v>
      </c>
      <c r="E148" s="40"/>
      <c r="F148" s="41"/>
      <c r="G148" s="41"/>
      <c r="H148" s="41"/>
      <c r="I148" s="41"/>
      <c r="J148" s="41"/>
      <c r="K148" s="42"/>
      <c r="L148" s="41"/>
    </row>
    <row r="149" spans="1:12" ht="14.4" x14ac:dyDescent="0.3">
      <c r="A149" s="23"/>
      <c r="B149" s="15"/>
      <c r="C149" s="11"/>
      <c r="D149" s="7" t="s">
        <v>28</v>
      </c>
      <c r="E149" s="40"/>
      <c r="F149" s="41"/>
      <c r="G149" s="41"/>
      <c r="H149" s="41"/>
      <c r="I149" s="41"/>
      <c r="J149" s="41"/>
      <c r="K149" s="42"/>
      <c r="L149" s="41"/>
    </row>
    <row r="150" spans="1:12" ht="27.6" x14ac:dyDescent="0.3">
      <c r="A150" s="23"/>
      <c r="B150" s="15"/>
      <c r="C150" s="11"/>
      <c r="D150" s="150" t="s">
        <v>21</v>
      </c>
      <c r="E150" s="188" t="s">
        <v>139</v>
      </c>
      <c r="F150" s="189" t="s">
        <v>68</v>
      </c>
      <c r="G150" s="168">
        <v>4.3650000000000002</v>
      </c>
      <c r="H150" s="168">
        <v>8.3060000000000009</v>
      </c>
      <c r="I150" s="168">
        <v>8.2965</v>
      </c>
      <c r="J150" s="168">
        <v>132.15</v>
      </c>
      <c r="K150" s="187" t="s">
        <v>138</v>
      </c>
      <c r="L150" s="41">
        <v>27.14</v>
      </c>
    </row>
    <row r="151" spans="1:12" ht="14.4" x14ac:dyDescent="0.3">
      <c r="A151" s="23"/>
      <c r="B151" s="15"/>
      <c r="C151" s="11"/>
      <c r="D151" s="150" t="s">
        <v>22</v>
      </c>
      <c r="E151" s="163" t="s">
        <v>52</v>
      </c>
      <c r="F151" s="164">
        <v>200</v>
      </c>
      <c r="G151" s="168">
        <v>0.67800000000000005</v>
      </c>
      <c r="H151" s="168">
        <v>0.27800000000000002</v>
      </c>
      <c r="I151" s="168">
        <v>10.78</v>
      </c>
      <c r="J151" s="168">
        <v>48.2</v>
      </c>
      <c r="K151" s="159" t="s">
        <v>55</v>
      </c>
      <c r="L151" s="41"/>
    </row>
    <row r="152" spans="1:12" ht="39.6" x14ac:dyDescent="0.3">
      <c r="A152" s="23"/>
      <c r="B152" s="15"/>
      <c r="C152" s="11"/>
      <c r="D152" s="157" t="s">
        <v>73</v>
      </c>
      <c r="E152" s="190" t="s">
        <v>53</v>
      </c>
      <c r="F152" s="164">
        <v>30</v>
      </c>
      <c r="G152" s="168">
        <v>1.9799999999999998</v>
      </c>
      <c r="H152" s="168">
        <v>0.36</v>
      </c>
      <c r="I152" s="168">
        <v>11.88</v>
      </c>
      <c r="J152" s="168">
        <v>59.4</v>
      </c>
      <c r="K152" s="160" t="s">
        <v>56</v>
      </c>
      <c r="L152" s="41"/>
    </row>
    <row r="153" spans="1:12" ht="14.4" x14ac:dyDescent="0.3">
      <c r="A153" s="23"/>
      <c r="B153" s="15"/>
      <c r="C153" s="11"/>
      <c r="D153" s="7" t="s">
        <v>32</v>
      </c>
      <c r="E153" s="40"/>
      <c r="F153" s="41"/>
      <c r="G153" s="41"/>
      <c r="H153" s="41"/>
      <c r="I153" s="41"/>
      <c r="J153" s="41"/>
      <c r="K153" s="42"/>
      <c r="L153" s="41"/>
    </row>
    <row r="154" spans="1:12" ht="14.4" x14ac:dyDescent="0.3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4.4" x14ac:dyDescent="0.3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230</v>
      </c>
      <c r="G156" s="19">
        <f t="shared" ref="G156:J156" si="69">SUM(G147:G155)</f>
        <v>7.0229999999999997</v>
      </c>
      <c r="H156" s="19">
        <f t="shared" si="69"/>
        <v>8.9440000000000008</v>
      </c>
      <c r="I156" s="19">
        <f t="shared" si="69"/>
        <v>30.956499999999998</v>
      </c>
      <c r="J156" s="19">
        <f t="shared" si="69"/>
        <v>239.75000000000003</v>
      </c>
      <c r="K156" s="25"/>
      <c r="L156" s="19">
        <f t="shared" ref="L156" si="70">SUM(L147:L155)</f>
        <v>27.14</v>
      </c>
    </row>
    <row r="157" spans="1:12" ht="15" thickBot="1" x14ac:dyDescent="0.3">
      <c r="A157" s="29">
        <f>A139</f>
        <v>2</v>
      </c>
      <c r="B157" s="30">
        <f>B139</f>
        <v>2</v>
      </c>
      <c r="C157" s="233" t="s">
        <v>4</v>
      </c>
      <c r="D157" s="234"/>
      <c r="E157" s="31"/>
      <c r="F157" s="32">
        <f>F146+F156</f>
        <v>525</v>
      </c>
      <c r="G157" s="32">
        <f t="shared" ref="G157" si="71">G146+G156</f>
        <v>22.814299999999999</v>
      </c>
      <c r="H157" s="32">
        <f t="shared" ref="H157" si="72">H146+H156</f>
        <v>25.334699999999998</v>
      </c>
      <c r="I157" s="32">
        <f t="shared" ref="I157" si="73">I146+I156</f>
        <v>95.299499999999995</v>
      </c>
      <c r="J157" s="32">
        <f t="shared" ref="J157:L157" si="74">J146+J156</f>
        <v>707.73</v>
      </c>
      <c r="K157" s="32"/>
      <c r="L157" s="32">
        <f t="shared" si="74"/>
        <v>101.91</v>
      </c>
    </row>
    <row r="158" spans="1:12" ht="24" x14ac:dyDescent="0.3">
      <c r="A158" s="20">
        <v>2</v>
      </c>
      <c r="B158" s="21">
        <v>3</v>
      </c>
      <c r="C158" s="22" t="s">
        <v>20</v>
      </c>
      <c r="D158" s="191" t="s">
        <v>21</v>
      </c>
      <c r="E158" s="176" t="s">
        <v>143</v>
      </c>
      <c r="F158" s="175" t="s">
        <v>144</v>
      </c>
      <c r="G158" s="183">
        <v>15.945833333333336</v>
      </c>
      <c r="H158" s="185">
        <v>19.55</v>
      </c>
      <c r="I158" s="185">
        <v>39.744999999999997</v>
      </c>
      <c r="J158" s="183">
        <v>408.41666666666669</v>
      </c>
      <c r="K158" s="172" t="s">
        <v>141</v>
      </c>
      <c r="L158" s="39"/>
    </row>
    <row r="159" spans="1:12" ht="14.4" x14ac:dyDescent="0.3">
      <c r="A159" s="23"/>
      <c r="B159" s="15"/>
      <c r="C159" s="11"/>
      <c r="D159" s="191" t="s">
        <v>57</v>
      </c>
      <c r="E159" s="195"/>
      <c r="F159" s="196"/>
      <c r="G159" s="200"/>
      <c r="H159" s="202"/>
      <c r="I159" s="202"/>
      <c r="J159" s="200"/>
      <c r="K159" s="193"/>
      <c r="L159" s="41">
        <v>74.77</v>
      </c>
    </row>
    <row r="160" spans="1:12" ht="14.4" x14ac:dyDescent="0.3">
      <c r="A160" s="23"/>
      <c r="B160" s="15"/>
      <c r="C160" s="11"/>
      <c r="D160" s="191" t="s">
        <v>42</v>
      </c>
      <c r="E160" s="195"/>
      <c r="F160" s="197"/>
      <c r="G160" s="200"/>
      <c r="H160" s="200"/>
      <c r="I160" s="200"/>
      <c r="J160" s="201"/>
      <c r="K160" s="193"/>
      <c r="L160" s="41"/>
    </row>
    <row r="161" spans="1:12" ht="30.6" x14ac:dyDescent="0.3">
      <c r="A161" s="23"/>
      <c r="B161" s="15"/>
      <c r="C161" s="11"/>
      <c r="D161" s="191" t="s">
        <v>24</v>
      </c>
      <c r="E161" s="198" t="s">
        <v>63</v>
      </c>
      <c r="F161" s="199">
        <v>100</v>
      </c>
      <c r="G161" s="183">
        <v>0.4</v>
      </c>
      <c r="H161" s="183">
        <v>0.4</v>
      </c>
      <c r="I161" s="183">
        <v>9.8000000000000007</v>
      </c>
      <c r="J161" s="183">
        <v>47</v>
      </c>
      <c r="K161" s="194" t="s">
        <v>142</v>
      </c>
      <c r="L161" s="41"/>
    </row>
    <row r="162" spans="1:12" ht="84" x14ac:dyDescent="0.3">
      <c r="A162" s="23"/>
      <c r="B162" s="15"/>
      <c r="C162" s="11"/>
      <c r="D162" s="191" t="s">
        <v>22</v>
      </c>
      <c r="E162" s="176" t="s">
        <v>86</v>
      </c>
      <c r="F162" s="181" t="s">
        <v>87</v>
      </c>
      <c r="G162" s="183">
        <v>7.0000000000000007E-2</v>
      </c>
      <c r="H162" s="183">
        <v>0.02</v>
      </c>
      <c r="I162" s="183">
        <v>10.01</v>
      </c>
      <c r="J162" s="183">
        <v>40</v>
      </c>
      <c r="K162" s="172" t="s">
        <v>118</v>
      </c>
      <c r="L162" s="41"/>
    </row>
    <row r="163" spans="1:12" ht="36" x14ac:dyDescent="0.3">
      <c r="A163" s="23"/>
      <c r="B163" s="15"/>
      <c r="C163" s="11"/>
      <c r="D163" s="192" t="s">
        <v>140</v>
      </c>
      <c r="E163" s="176" t="s">
        <v>92</v>
      </c>
      <c r="F163" s="182">
        <v>25</v>
      </c>
      <c r="G163" s="183">
        <v>1.9</v>
      </c>
      <c r="H163" s="183">
        <v>0.2</v>
      </c>
      <c r="I163" s="183">
        <v>12.3</v>
      </c>
      <c r="J163" s="183">
        <v>58.75</v>
      </c>
      <c r="K163" s="172" t="s">
        <v>95</v>
      </c>
      <c r="L163" s="41"/>
    </row>
    <row r="164" spans="1:12" ht="36" x14ac:dyDescent="0.3">
      <c r="A164" s="23"/>
      <c r="B164" s="15"/>
      <c r="C164" s="11"/>
      <c r="D164" s="6"/>
      <c r="E164" s="176" t="s">
        <v>45</v>
      </c>
      <c r="F164" s="182">
        <v>20</v>
      </c>
      <c r="G164" s="183">
        <v>1.32</v>
      </c>
      <c r="H164" s="183">
        <v>0.24000000000000002</v>
      </c>
      <c r="I164" s="183">
        <v>7.9200000000000017</v>
      </c>
      <c r="J164" s="183">
        <v>39.600000000000009</v>
      </c>
      <c r="K164" s="172" t="s">
        <v>125</v>
      </c>
      <c r="L164" s="41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145</v>
      </c>
      <c r="G165" s="19">
        <f>SUM(G158:G164)</f>
        <v>19.635833333333334</v>
      </c>
      <c r="H165" s="19">
        <f>SUM(H158:H164)</f>
        <v>20.409999999999997</v>
      </c>
      <c r="I165" s="19">
        <f>SUM(I158:I164)</f>
        <v>79.775000000000006</v>
      </c>
      <c r="J165" s="19">
        <f>SUM(J158:J164)</f>
        <v>593.76666666666677</v>
      </c>
      <c r="K165" s="25"/>
      <c r="L165" s="19">
        <f>SUM(L158:L164)</f>
        <v>74.77</v>
      </c>
    </row>
    <row r="166" spans="1:12" ht="14.4" x14ac:dyDescent="0.3">
      <c r="A166" s="26">
        <f>A158</f>
        <v>2</v>
      </c>
      <c r="B166" s="13">
        <f>B158</f>
        <v>3</v>
      </c>
      <c r="C166" s="10" t="s">
        <v>25</v>
      </c>
      <c r="D166" s="7" t="s">
        <v>26</v>
      </c>
      <c r="E166" s="40"/>
      <c r="F166" s="41"/>
      <c r="G166" s="41"/>
      <c r="H166" s="41"/>
      <c r="I166" s="41"/>
      <c r="J166" s="41"/>
      <c r="K166" s="42"/>
      <c r="L166" s="41"/>
    </row>
    <row r="167" spans="1:12" ht="14.4" x14ac:dyDescent="0.3">
      <c r="A167" s="23"/>
      <c r="B167" s="15"/>
      <c r="C167" s="11"/>
      <c r="D167" s="7" t="s">
        <v>27</v>
      </c>
      <c r="E167" s="40"/>
      <c r="F167" s="41"/>
      <c r="G167" s="41"/>
      <c r="H167" s="41"/>
      <c r="I167" s="41"/>
      <c r="J167" s="41"/>
      <c r="K167" s="42"/>
      <c r="L167" s="41"/>
    </row>
    <row r="168" spans="1:12" ht="14.4" x14ac:dyDescent="0.3">
      <c r="A168" s="23"/>
      <c r="B168" s="15"/>
      <c r="C168" s="11"/>
      <c r="D168" s="7" t="s">
        <v>28</v>
      </c>
      <c r="E168" s="40"/>
      <c r="F168" s="41"/>
      <c r="G168" s="41"/>
      <c r="H168" s="41"/>
      <c r="I168" s="41"/>
      <c r="J168" s="41"/>
      <c r="K168" s="42"/>
      <c r="L168" s="41"/>
    </row>
    <row r="169" spans="1:12" ht="69" x14ac:dyDescent="0.3">
      <c r="A169" s="23"/>
      <c r="B169" s="15"/>
      <c r="C169" s="11"/>
      <c r="D169" s="191" t="s">
        <v>145</v>
      </c>
      <c r="E169" s="203" t="s">
        <v>139</v>
      </c>
      <c r="F169" s="164" t="s">
        <v>68</v>
      </c>
      <c r="G169" s="168">
        <v>4.3650000000000002</v>
      </c>
      <c r="H169" s="168">
        <v>8.3060000000000009</v>
      </c>
      <c r="I169" s="168">
        <v>8.2965</v>
      </c>
      <c r="J169" s="168">
        <v>132.15</v>
      </c>
      <c r="K169" s="159" t="s">
        <v>146</v>
      </c>
      <c r="L169" s="41">
        <v>27.14</v>
      </c>
    </row>
    <row r="170" spans="1:12" ht="14.4" x14ac:dyDescent="0.3">
      <c r="A170" s="23"/>
      <c r="B170" s="15"/>
      <c r="C170" s="11"/>
      <c r="D170" s="191" t="s">
        <v>119</v>
      </c>
      <c r="E170" s="163" t="s">
        <v>52</v>
      </c>
      <c r="F170" s="164">
        <v>200</v>
      </c>
      <c r="G170" s="168">
        <v>0.67800000000000005</v>
      </c>
      <c r="H170" s="168">
        <v>0.27800000000000002</v>
      </c>
      <c r="I170" s="168">
        <v>10.78</v>
      </c>
      <c r="J170" s="168">
        <v>48.2</v>
      </c>
      <c r="K170" s="159" t="s">
        <v>55</v>
      </c>
      <c r="L170" s="41"/>
    </row>
    <row r="171" spans="1:12" ht="41.4" x14ac:dyDescent="0.3">
      <c r="A171" s="23"/>
      <c r="B171" s="15"/>
      <c r="C171" s="11"/>
      <c r="D171" s="192" t="s">
        <v>23</v>
      </c>
      <c r="E171" s="190" t="s">
        <v>53</v>
      </c>
      <c r="F171" s="164">
        <v>30</v>
      </c>
      <c r="G171" s="168">
        <v>1.9799999999999998</v>
      </c>
      <c r="H171" s="168">
        <v>0.36</v>
      </c>
      <c r="I171" s="168">
        <v>11.88</v>
      </c>
      <c r="J171" s="168">
        <v>59.4</v>
      </c>
      <c r="K171" s="159" t="s">
        <v>72</v>
      </c>
      <c r="L171" s="41"/>
    </row>
    <row r="172" spans="1:12" ht="14.4" x14ac:dyDescent="0.3">
      <c r="A172" s="23"/>
      <c r="B172" s="15"/>
      <c r="C172" s="11"/>
      <c r="D172" s="7" t="s">
        <v>32</v>
      </c>
      <c r="E172" s="40"/>
      <c r="F172" s="41"/>
      <c r="G172" s="41"/>
      <c r="H172" s="41"/>
      <c r="I172" s="41"/>
      <c r="J172" s="41"/>
      <c r="K172" s="42"/>
      <c r="L172" s="41"/>
    </row>
    <row r="173" spans="1:12" ht="14.4" x14ac:dyDescent="0.3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4.4" x14ac:dyDescent="0.3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230</v>
      </c>
      <c r="G175" s="19">
        <f t="shared" ref="G175:J175" si="75">SUM(G166:G174)</f>
        <v>7.0229999999999997</v>
      </c>
      <c r="H175" s="19">
        <f t="shared" si="75"/>
        <v>8.9440000000000008</v>
      </c>
      <c r="I175" s="19">
        <f t="shared" si="75"/>
        <v>30.956499999999998</v>
      </c>
      <c r="J175" s="19">
        <f t="shared" si="75"/>
        <v>239.75000000000003</v>
      </c>
      <c r="K175" s="25"/>
      <c r="L175" s="19">
        <f t="shared" ref="L175" si="76">SUM(L166:L174)</f>
        <v>27.14</v>
      </c>
    </row>
    <row r="176" spans="1:12" ht="15" thickBot="1" x14ac:dyDescent="0.3">
      <c r="A176" s="29">
        <f>A158</f>
        <v>2</v>
      </c>
      <c r="B176" s="30">
        <f>B158</f>
        <v>3</v>
      </c>
      <c r="C176" s="233" t="s">
        <v>4</v>
      </c>
      <c r="D176" s="234"/>
      <c r="E176" s="31"/>
      <c r="F176" s="32">
        <f>F165+F175</f>
        <v>375</v>
      </c>
      <c r="G176" s="32">
        <f t="shared" ref="G176" si="77">G165+G175</f>
        <v>26.658833333333334</v>
      </c>
      <c r="H176" s="32">
        <f t="shared" ref="H176" si="78">H165+H175</f>
        <v>29.353999999999999</v>
      </c>
      <c r="I176" s="32">
        <f t="shared" ref="I176" si="79">I165+I175</f>
        <v>110.73150000000001</v>
      </c>
      <c r="J176" s="32">
        <f t="shared" ref="J176:L176" si="80">J165+J175</f>
        <v>833.51666666666677</v>
      </c>
      <c r="K176" s="32"/>
      <c r="L176" s="32">
        <f t="shared" si="80"/>
        <v>101.91</v>
      </c>
    </row>
    <row r="177" spans="1:12" ht="41.4" x14ac:dyDescent="0.3">
      <c r="A177" s="20">
        <v>2</v>
      </c>
      <c r="B177" s="21">
        <v>4</v>
      </c>
      <c r="C177" s="22" t="s">
        <v>20</v>
      </c>
      <c r="D177" s="150" t="s">
        <v>21</v>
      </c>
      <c r="E177" s="179" t="s">
        <v>149</v>
      </c>
      <c r="F177" s="152" t="s">
        <v>40</v>
      </c>
      <c r="G177" s="156">
        <v>11.45</v>
      </c>
      <c r="H177" s="156">
        <v>12.46</v>
      </c>
      <c r="I177" s="156">
        <v>31.32</v>
      </c>
      <c r="J177" s="156">
        <v>289.95</v>
      </c>
      <c r="K177" s="173" t="s">
        <v>41</v>
      </c>
      <c r="L177" s="39">
        <v>74.77</v>
      </c>
    </row>
    <row r="178" spans="1:12" ht="14.4" x14ac:dyDescent="0.3">
      <c r="A178" s="23"/>
      <c r="B178" s="15"/>
      <c r="C178" s="11"/>
      <c r="D178" s="150" t="s">
        <v>57</v>
      </c>
      <c r="E178" s="179"/>
      <c r="F178" s="206"/>
      <c r="G178" s="186"/>
      <c r="H178" s="186"/>
      <c r="I178" s="186"/>
      <c r="J178" s="186"/>
      <c r="K178" s="173"/>
      <c r="L178" s="41"/>
    </row>
    <row r="179" spans="1:12" ht="14.4" x14ac:dyDescent="0.3">
      <c r="A179" s="23"/>
      <c r="B179" s="15"/>
      <c r="C179" s="11"/>
      <c r="D179" s="150" t="s">
        <v>58</v>
      </c>
      <c r="E179" s="207" t="s">
        <v>150</v>
      </c>
      <c r="F179" s="208">
        <v>60</v>
      </c>
      <c r="G179" s="211">
        <v>0.73980000000000001</v>
      </c>
      <c r="H179" s="211">
        <v>5.6399999999999992E-2</v>
      </c>
      <c r="I179" s="211">
        <v>9.98</v>
      </c>
      <c r="J179" s="211">
        <v>49.019999999999996</v>
      </c>
      <c r="K179" s="154" t="s">
        <v>41</v>
      </c>
      <c r="L179" s="41"/>
    </row>
    <row r="180" spans="1:12" ht="14.4" x14ac:dyDescent="0.3">
      <c r="A180" s="23"/>
      <c r="B180" s="15"/>
      <c r="C180" s="11"/>
      <c r="D180" s="150" t="s">
        <v>24</v>
      </c>
      <c r="E180" s="209"/>
      <c r="F180" s="210"/>
      <c r="G180" s="184"/>
      <c r="H180" s="184"/>
      <c r="I180" s="184"/>
      <c r="J180" s="184"/>
      <c r="K180" s="204"/>
      <c r="L180" s="41"/>
    </row>
    <row r="181" spans="1:12" ht="84.6" x14ac:dyDescent="0.3">
      <c r="A181" s="23"/>
      <c r="B181" s="15"/>
      <c r="C181" s="11"/>
      <c r="D181" s="150" t="s">
        <v>22</v>
      </c>
      <c r="E181" s="151" t="s">
        <v>151</v>
      </c>
      <c r="F181" s="152">
        <v>200</v>
      </c>
      <c r="G181" s="156">
        <v>1.58</v>
      </c>
      <c r="H181" s="156">
        <v>3.544</v>
      </c>
      <c r="I181" s="156">
        <v>7.597999999999999</v>
      </c>
      <c r="J181" s="156">
        <v>78.600000000000009</v>
      </c>
      <c r="K181" s="205" t="s">
        <v>148</v>
      </c>
      <c r="L181" s="41"/>
    </row>
    <row r="182" spans="1:12" ht="36" x14ac:dyDescent="0.3">
      <c r="A182" s="23"/>
      <c r="B182" s="15"/>
      <c r="C182" s="11"/>
      <c r="D182" s="157" t="s">
        <v>147</v>
      </c>
      <c r="E182" s="151" t="s">
        <v>92</v>
      </c>
      <c r="F182" s="153">
        <v>30</v>
      </c>
      <c r="G182" s="156">
        <v>2.2799999999999998</v>
      </c>
      <c r="H182" s="156">
        <v>0.24</v>
      </c>
      <c r="I182" s="156">
        <v>14.76</v>
      </c>
      <c r="J182" s="156">
        <v>70.5</v>
      </c>
      <c r="K182" s="155" t="s">
        <v>95</v>
      </c>
      <c r="L182" s="41"/>
    </row>
    <row r="183" spans="1:12" ht="14.4" x14ac:dyDescent="0.3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290</v>
      </c>
      <c r="G184" s="19">
        <f t="shared" ref="G184:J184" si="81">SUM(G177:G183)</f>
        <v>16.049800000000001</v>
      </c>
      <c r="H184" s="19">
        <f t="shared" si="81"/>
        <v>16.3004</v>
      </c>
      <c r="I184" s="19">
        <f t="shared" si="81"/>
        <v>63.657999999999994</v>
      </c>
      <c r="J184" s="19">
        <f t="shared" si="81"/>
        <v>488.07</v>
      </c>
      <c r="K184" s="25"/>
      <c r="L184" s="19">
        <f t="shared" ref="L184" si="82">SUM(L177:L183)</f>
        <v>74.77</v>
      </c>
    </row>
    <row r="185" spans="1:12" ht="14.4" x14ac:dyDescent="0.3">
      <c r="A185" s="26">
        <f>A177</f>
        <v>2</v>
      </c>
      <c r="B185" s="13">
        <f>B177</f>
        <v>4</v>
      </c>
      <c r="C185" s="10" t="s">
        <v>25</v>
      </c>
      <c r="D185" s="7" t="s">
        <v>26</v>
      </c>
      <c r="E185" s="40"/>
      <c r="F185" s="41"/>
      <c r="G185" s="41"/>
      <c r="H185" s="41"/>
      <c r="I185" s="41"/>
      <c r="J185" s="41"/>
      <c r="K185" s="42"/>
      <c r="L185" s="41"/>
    </row>
    <row r="186" spans="1:12" ht="14.4" x14ac:dyDescent="0.3">
      <c r="A186" s="23"/>
      <c r="B186" s="15"/>
      <c r="C186" s="11"/>
      <c r="D186" s="7" t="s">
        <v>27</v>
      </c>
      <c r="E186" s="40"/>
      <c r="F186" s="41"/>
      <c r="G186" s="41"/>
      <c r="H186" s="41"/>
      <c r="I186" s="41"/>
      <c r="J186" s="41"/>
      <c r="K186" s="42"/>
      <c r="L186" s="41"/>
    </row>
    <row r="187" spans="1:12" ht="14.4" x14ac:dyDescent="0.3">
      <c r="A187" s="23"/>
      <c r="B187" s="15"/>
      <c r="C187" s="11"/>
      <c r="D187" s="7" t="s">
        <v>28</v>
      </c>
      <c r="E187" s="40"/>
      <c r="F187" s="41"/>
      <c r="G187" s="41"/>
      <c r="H187" s="41"/>
      <c r="I187" s="41"/>
      <c r="J187" s="41"/>
      <c r="K187" s="42"/>
      <c r="L187" s="41"/>
    </row>
    <row r="188" spans="1:12" ht="69" x14ac:dyDescent="0.3">
      <c r="A188" s="23"/>
      <c r="B188" s="15"/>
      <c r="C188" s="11"/>
      <c r="D188" s="150" t="s">
        <v>145</v>
      </c>
      <c r="E188" s="212" t="s">
        <v>113</v>
      </c>
      <c r="F188" s="164" t="s">
        <v>51</v>
      </c>
      <c r="G188" s="167">
        <v>4.0872000000000002</v>
      </c>
      <c r="H188" s="167">
        <v>6.2648000000000001</v>
      </c>
      <c r="I188" s="167">
        <v>12.7645</v>
      </c>
      <c r="J188" s="167">
        <v>134.11000000000001</v>
      </c>
      <c r="K188" s="159" t="s">
        <v>152</v>
      </c>
      <c r="L188" s="41">
        <v>27.14</v>
      </c>
    </row>
    <row r="189" spans="1:12" ht="14.4" x14ac:dyDescent="0.3">
      <c r="A189" s="23"/>
      <c r="B189" s="15"/>
      <c r="C189" s="11"/>
      <c r="D189" s="150" t="s">
        <v>119</v>
      </c>
      <c r="E189" s="190" t="s">
        <v>114</v>
      </c>
      <c r="F189" s="164">
        <v>200</v>
      </c>
      <c r="G189" s="168">
        <v>0.54800000000000004</v>
      </c>
      <c r="H189" s="168">
        <v>6.8000000000000005E-2</v>
      </c>
      <c r="I189" s="168">
        <v>18.89</v>
      </c>
      <c r="J189" s="168">
        <v>79.3</v>
      </c>
      <c r="K189" s="159" t="s">
        <v>55</v>
      </c>
      <c r="L189" s="41"/>
    </row>
    <row r="190" spans="1:12" ht="41.4" x14ac:dyDescent="0.3">
      <c r="A190" s="23"/>
      <c r="B190" s="15"/>
      <c r="C190" s="11"/>
      <c r="D190" s="157" t="s">
        <v>120</v>
      </c>
      <c r="E190" s="190" t="s">
        <v>53</v>
      </c>
      <c r="F190" s="164">
        <v>30</v>
      </c>
      <c r="G190" s="168">
        <v>1.9799999999999998</v>
      </c>
      <c r="H190" s="168">
        <v>0.36</v>
      </c>
      <c r="I190" s="168">
        <v>11.88</v>
      </c>
      <c r="J190" s="168">
        <v>59.4</v>
      </c>
      <c r="K190" s="159" t="s">
        <v>72</v>
      </c>
      <c r="L190" s="41"/>
    </row>
    <row r="191" spans="1:12" ht="14.4" x14ac:dyDescent="0.3">
      <c r="A191" s="23"/>
      <c r="B191" s="15"/>
      <c r="C191" s="11"/>
      <c r="D191" s="7" t="s">
        <v>32</v>
      </c>
      <c r="E191" s="40"/>
      <c r="F191" s="41"/>
      <c r="G191" s="41"/>
      <c r="H191" s="41"/>
      <c r="I191" s="41"/>
      <c r="J191" s="41"/>
      <c r="K191" s="42"/>
      <c r="L191" s="41"/>
    </row>
    <row r="192" spans="1:12" ht="14.4" x14ac:dyDescent="0.3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4.4" x14ac:dyDescent="0.3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230</v>
      </c>
      <c r="G194" s="19">
        <f t="shared" ref="G194:J194" si="83">SUM(G185:G193)</f>
        <v>6.6151999999999997</v>
      </c>
      <c r="H194" s="19">
        <f t="shared" si="83"/>
        <v>6.6928000000000001</v>
      </c>
      <c r="I194" s="19">
        <f t="shared" si="83"/>
        <v>43.534500000000001</v>
      </c>
      <c r="J194" s="19">
        <f t="shared" si="83"/>
        <v>272.81</v>
      </c>
      <c r="K194" s="25"/>
      <c r="L194" s="19">
        <f t="shared" ref="L194" si="84">SUM(L185:L193)</f>
        <v>27.14</v>
      </c>
    </row>
    <row r="195" spans="1:12" ht="15" thickBot="1" x14ac:dyDescent="0.3">
      <c r="A195" s="29">
        <f>A177</f>
        <v>2</v>
      </c>
      <c r="B195" s="30">
        <f>B177</f>
        <v>4</v>
      </c>
      <c r="C195" s="233" t="s">
        <v>4</v>
      </c>
      <c r="D195" s="234"/>
      <c r="E195" s="31"/>
      <c r="F195" s="32">
        <f>F184+F194</f>
        <v>520</v>
      </c>
      <c r="G195" s="32">
        <f t="shared" ref="G195" si="85">G184+G194</f>
        <v>22.664999999999999</v>
      </c>
      <c r="H195" s="32">
        <f t="shared" ref="H195" si="86">H184+H194</f>
        <v>22.993200000000002</v>
      </c>
      <c r="I195" s="32">
        <f t="shared" ref="I195" si="87">I184+I194</f>
        <v>107.1925</v>
      </c>
      <c r="J195" s="32">
        <f t="shared" ref="J195:L195" si="88">J184+J194</f>
        <v>760.88</v>
      </c>
      <c r="K195" s="32"/>
      <c r="L195" s="32">
        <f t="shared" si="88"/>
        <v>101.91</v>
      </c>
    </row>
    <row r="196" spans="1:12" ht="27.6" x14ac:dyDescent="0.3">
      <c r="A196" s="20">
        <v>2</v>
      </c>
      <c r="B196" s="21">
        <v>5</v>
      </c>
      <c r="C196" s="22" t="s">
        <v>20</v>
      </c>
      <c r="D196" s="213" t="s">
        <v>21</v>
      </c>
      <c r="E196" s="176" t="s">
        <v>154</v>
      </c>
      <c r="F196" s="181" t="s">
        <v>144</v>
      </c>
      <c r="G196" s="183">
        <v>12.475</v>
      </c>
      <c r="H196" s="183">
        <v>15.68</v>
      </c>
      <c r="I196" s="183">
        <v>19.334999999999997</v>
      </c>
      <c r="J196" s="183">
        <v>271.5</v>
      </c>
      <c r="K196" s="215" t="s">
        <v>153</v>
      </c>
      <c r="L196" s="39">
        <v>74.77</v>
      </c>
    </row>
    <row r="197" spans="1:12" ht="14.4" x14ac:dyDescent="0.3">
      <c r="A197" s="23"/>
      <c r="B197" s="15"/>
      <c r="C197" s="11"/>
      <c r="D197" s="213" t="s">
        <v>57</v>
      </c>
      <c r="E197" s="218"/>
      <c r="F197" s="219"/>
      <c r="G197" s="222"/>
      <c r="H197" s="222"/>
      <c r="I197" s="222"/>
      <c r="J197" s="219"/>
      <c r="K197" s="216"/>
      <c r="L197" s="41"/>
    </row>
    <row r="198" spans="1:12" ht="14.4" x14ac:dyDescent="0.3">
      <c r="A198" s="23"/>
      <c r="B198" s="15"/>
      <c r="C198" s="11"/>
      <c r="D198" s="213" t="s">
        <v>58</v>
      </c>
      <c r="E198" s="220"/>
      <c r="F198" s="221"/>
      <c r="G198" s="222"/>
      <c r="H198" s="222"/>
      <c r="I198" s="222"/>
      <c r="J198" s="222"/>
      <c r="K198" s="217"/>
      <c r="L198" s="41"/>
    </row>
    <row r="199" spans="1:12" ht="36" x14ac:dyDescent="0.3">
      <c r="A199" s="23"/>
      <c r="B199" s="15"/>
      <c r="C199" s="11"/>
      <c r="D199" s="213" t="s">
        <v>24</v>
      </c>
      <c r="E199" s="176" t="s">
        <v>155</v>
      </c>
      <c r="F199" s="182">
        <v>180</v>
      </c>
      <c r="G199" s="183">
        <v>1.62</v>
      </c>
      <c r="H199" s="183">
        <v>0.36</v>
      </c>
      <c r="I199" s="183">
        <v>14.58</v>
      </c>
      <c r="J199" s="183">
        <v>77.400000000000006</v>
      </c>
      <c r="K199" s="172" t="s">
        <v>142</v>
      </c>
      <c r="L199" s="41"/>
    </row>
    <row r="200" spans="1:12" ht="84.6" x14ac:dyDescent="0.3">
      <c r="A200" s="23"/>
      <c r="B200" s="15"/>
      <c r="C200" s="11"/>
      <c r="D200" s="213" t="s">
        <v>22</v>
      </c>
      <c r="E200" s="176" t="s">
        <v>44</v>
      </c>
      <c r="F200" s="181">
        <v>200</v>
      </c>
      <c r="G200" s="183">
        <v>0.66200000000000003</v>
      </c>
      <c r="H200" s="183">
        <v>9.0000000000000011E-2</v>
      </c>
      <c r="I200" s="183">
        <v>22.034000000000002</v>
      </c>
      <c r="J200" s="183">
        <v>92.800000000000011</v>
      </c>
      <c r="K200" s="171" t="s">
        <v>46</v>
      </c>
      <c r="L200" s="41"/>
    </row>
    <row r="201" spans="1:12" ht="36" x14ac:dyDescent="0.3">
      <c r="A201" s="23"/>
      <c r="B201" s="15"/>
      <c r="C201" s="11"/>
      <c r="D201" s="214" t="s">
        <v>53</v>
      </c>
      <c r="E201" s="176" t="s">
        <v>45</v>
      </c>
      <c r="F201" s="182">
        <v>20</v>
      </c>
      <c r="G201" s="183">
        <v>1.32</v>
      </c>
      <c r="H201" s="183">
        <v>0.24000000000000002</v>
      </c>
      <c r="I201" s="183">
        <v>7.9200000000000017</v>
      </c>
      <c r="J201" s="183">
        <v>39.600000000000009</v>
      </c>
      <c r="K201" s="172" t="s">
        <v>125</v>
      </c>
      <c r="L201" s="41"/>
    </row>
    <row r="202" spans="1:12" ht="14.4" x14ac:dyDescent="0.3">
      <c r="A202" s="23"/>
      <c r="B202" s="15"/>
      <c r="C202" s="11"/>
      <c r="D202" s="6"/>
      <c r="E202" s="40"/>
      <c r="F202" s="41"/>
      <c r="G202" s="41"/>
      <c r="H202" s="41"/>
      <c r="I202" s="41"/>
      <c r="J202" s="41"/>
      <c r="K202" s="42"/>
      <c r="L202" s="41"/>
    </row>
    <row r="203" spans="1:12" ht="15.75" customHeight="1" x14ac:dyDescent="0.3">
      <c r="A203" s="24"/>
      <c r="B203" s="17"/>
      <c r="C203" s="8"/>
      <c r="D203" s="18" t="s">
        <v>33</v>
      </c>
      <c r="E203" s="9"/>
      <c r="F203" s="19">
        <f>SUM(F196:F202)</f>
        <v>400</v>
      </c>
      <c r="G203" s="19">
        <f t="shared" ref="G203:J203" si="89">SUM(G196:G202)</f>
        <v>16.076999999999998</v>
      </c>
      <c r="H203" s="19">
        <f t="shared" si="89"/>
        <v>16.369999999999997</v>
      </c>
      <c r="I203" s="19">
        <f t="shared" si="89"/>
        <v>63.869</v>
      </c>
      <c r="J203" s="19">
        <f t="shared" si="89"/>
        <v>481.3</v>
      </c>
      <c r="K203" s="25"/>
      <c r="L203" s="19">
        <f t="shared" ref="L203" si="90">SUM(L196:L202)</f>
        <v>74.77</v>
      </c>
    </row>
    <row r="204" spans="1:12" ht="14.4" x14ac:dyDescent="0.3">
      <c r="A204" s="26">
        <f>A196</f>
        <v>2</v>
      </c>
      <c r="B204" s="13">
        <f>B196</f>
        <v>5</v>
      </c>
      <c r="C204" s="10" t="s">
        <v>25</v>
      </c>
      <c r="D204" s="7" t="s">
        <v>26</v>
      </c>
      <c r="E204" s="40"/>
      <c r="F204" s="41"/>
      <c r="G204" s="41"/>
      <c r="H204" s="41"/>
      <c r="I204" s="41"/>
      <c r="J204" s="41"/>
      <c r="K204" s="42"/>
      <c r="L204" s="41"/>
    </row>
    <row r="205" spans="1:12" ht="14.4" x14ac:dyDescent="0.3">
      <c r="A205" s="23"/>
      <c r="B205" s="15"/>
      <c r="C205" s="11"/>
      <c r="D205" s="7" t="s">
        <v>27</v>
      </c>
      <c r="E205" s="40"/>
      <c r="F205" s="41"/>
      <c r="G205" s="41"/>
      <c r="H205" s="41"/>
      <c r="I205" s="41"/>
      <c r="J205" s="41"/>
      <c r="K205" s="42"/>
      <c r="L205" s="41"/>
    </row>
    <row r="206" spans="1:12" ht="14.4" x14ac:dyDescent="0.3">
      <c r="A206" s="23"/>
      <c r="B206" s="15"/>
      <c r="C206" s="11"/>
      <c r="D206" s="7" t="s">
        <v>28</v>
      </c>
      <c r="E206" s="40"/>
      <c r="F206" s="41"/>
      <c r="G206" s="41"/>
      <c r="H206" s="41"/>
      <c r="I206" s="41"/>
      <c r="J206" s="41"/>
      <c r="K206" s="42"/>
      <c r="L206" s="41"/>
    </row>
    <row r="207" spans="1:12" ht="27.6" x14ac:dyDescent="0.3">
      <c r="A207" s="23"/>
      <c r="B207" s="15"/>
      <c r="C207" s="11"/>
      <c r="D207" s="213" t="s">
        <v>21</v>
      </c>
      <c r="E207" s="212" t="s">
        <v>159</v>
      </c>
      <c r="F207" s="164" t="s">
        <v>68</v>
      </c>
      <c r="G207" s="168">
        <v>2.9764999999999997</v>
      </c>
      <c r="H207" s="168">
        <v>6.9895000000000005</v>
      </c>
      <c r="I207" s="168">
        <v>7.0659999999999998</v>
      </c>
      <c r="J207" s="168">
        <v>104.94999999999999</v>
      </c>
      <c r="K207" s="159" t="s">
        <v>156</v>
      </c>
      <c r="L207" s="41">
        <v>27.14</v>
      </c>
    </row>
    <row r="208" spans="1:12" ht="27.6" x14ac:dyDescent="0.3">
      <c r="A208" s="23"/>
      <c r="B208" s="15"/>
      <c r="C208" s="11"/>
      <c r="D208" s="213" t="s">
        <v>22</v>
      </c>
      <c r="E208" s="163" t="s">
        <v>86</v>
      </c>
      <c r="F208" s="164" t="s">
        <v>87</v>
      </c>
      <c r="G208" s="164">
        <v>7.0000000000000007E-2</v>
      </c>
      <c r="H208" s="164">
        <v>0.02</v>
      </c>
      <c r="I208" s="164">
        <v>10</v>
      </c>
      <c r="J208" s="168">
        <v>40</v>
      </c>
      <c r="K208" s="159" t="s">
        <v>157</v>
      </c>
      <c r="L208" s="41"/>
    </row>
    <row r="209" spans="1:12" ht="27.6" x14ac:dyDescent="0.3">
      <c r="A209" s="23"/>
      <c r="B209" s="15"/>
      <c r="C209" s="11"/>
      <c r="D209" s="214" t="s">
        <v>23</v>
      </c>
      <c r="E209" s="190" t="s">
        <v>53</v>
      </c>
      <c r="F209" s="164">
        <v>30</v>
      </c>
      <c r="G209" s="168">
        <v>1.9799999999999998</v>
      </c>
      <c r="H209" s="168">
        <v>0.36</v>
      </c>
      <c r="I209" s="168">
        <v>11.88</v>
      </c>
      <c r="J209" s="168">
        <v>59.4</v>
      </c>
      <c r="K209" s="159" t="s">
        <v>158</v>
      </c>
      <c r="L209" s="41"/>
    </row>
    <row r="210" spans="1:12" ht="14.4" x14ac:dyDescent="0.3">
      <c r="A210" s="23"/>
      <c r="B210" s="15"/>
      <c r="C210" s="11"/>
      <c r="D210" s="7" t="s">
        <v>32</v>
      </c>
      <c r="E210" s="40"/>
      <c r="F210" s="41"/>
      <c r="G210" s="41"/>
      <c r="H210" s="41"/>
      <c r="I210" s="41"/>
      <c r="J210" s="41"/>
      <c r="K210" s="42"/>
      <c r="L210" s="41"/>
    </row>
    <row r="211" spans="1:12" ht="14.4" x14ac:dyDescent="0.3">
      <c r="A211" s="23"/>
      <c r="B211" s="15"/>
      <c r="C211" s="11"/>
      <c r="D211" s="6"/>
      <c r="E211" s="40"/>
      <c r="F211" s="41"/>
      <c r="G211" s="41"/>
      <c r="H211" s="41"/>
      <c r="I211" s="41"/>
      <c r="J211" s="41"/>
      <c r="K211" s="42"/>
      <c r="L211" s="41"/>
    </row>
    <row r="212" spans="1:12" ht="14.4" x14ac:dyDescent="0.3">
      <c r="A212" s="23"/>
      <c r="B212" s="15"/>
      <c r="C212" s="11"/>
      <c r="D212" s="6"/>
      <c r="E212" s="40"/>
      <c r="F212" s="41"/>
      <c r="G212" s="41"/>
      <c r="H212" s="41"/>
      <c r="I212" s="41"/>
      <c r="J212" s="41"/>
      <c r="K212" s="42"/>
      <c r="L212" s="41"/>
    </row>
    <row r="213" spans="1:12" ht="14.4" x14ac:dyDescent="0.3">
      <c r="A213" s="24"/>
      <c r="B213" s="17"/>
      <c r="C213" s="8"/>
      <c r="D213" s="18" t="s">
        <v>33</v>
      </c>
      <c r="E213" s="9"/>
      <c r="F213" s="19">
        <f>SUM(F204:F212)</f>
        <v>30</v>
      </c>
      <c r="G213" s="19">
        <f t="shared" ref="G213:J213" si="91">SUM(G204:G212)</f>
        <v>5.0264999999999995</v>
      </c>
      <c r="H213" s="19">
        <f t="shared" si="91"/>
        <v>7.3695000000000004</v>
      </c>
      <c r="I213" s="19">
        <f t="shared" si="91"/>
        <v>28.945999999999998</v>
      </c>
      <c r="J213" s="19">
        <f t="shared" si="91"/>
        <v>204.35</v>
      </c>
      <c r="K213" s="25"/>
      <c r="L213" s="19">
        <f t="shared" ref="L213" si="92">SUM(L204:L212)</f>
        <v>27.14</v>
      </c>
    </row>
    <row r="214" spans="1:12" ht="15" thickBot="1" x14ac:dyDescent="0.3">
      <c r="A214" s="29">
        <f>A196</f>
        <v>2</v>
      </c>
      <c r="B214" s="30">
        <f>B196</f>
        <v>5</v>
      </c>
      <c r="C214" s="233" t="s">
        <v>4</v>
      </c>
      <c r="D214" s="234"/>
      <c r="E214" s="31"/>
      <c r="F214" s="32">
        <f>F203+F213</f>
        <v>430</v>
      </c>
      <c r="G214" s="32">
        <f t="shared" ref="G214:J214" si="93">G203+G213</f>
        <v>21.103499999999997</v>
      </c>
      <c r="H214" s="32">
        <f t="shared" si="93"/>
        <v>23.7395</v>
      </c>
      <c r="I214" s="32">
        <f t="shared" si="93"/>
        <v>92.814999999999998</v>
      </c>
      <c r="J214" s="32">
        <f t="shared" si="93"/>
        <v>685.65</v>
      </c>
      <c r="K214" s="32"/>
      <c r="L214" s="32">
        <f t="shared" ref="L214" si="94">L203+L213</f>
        <v>101.91</v>
      </c>
    </row>
    <row r="215" spans="1:12" ht="27.6" x14ac:dyDescent="0.3">
      <c r="A215" s="20">
        <v>2</v>
      </c>
      <c r="B215" s="21">
        <v>6</v>
      </c>
      <c r="C215" s="22" t="s">
        <v>20</v>
      </c>
      <c r="D215" s="223" t="s">
        <v>21</v>
      </c>
      <c r="E215" s="176" t="s">
        <v>162</v>
      </c>
      <c r="F215" s="181" t="s">
        <v>111</v>
      </c>
      <c r="G215" s="183">
        <v>15.16</v>
      </c>
      <c r="H215" s="183">
        <v>16.190000000000001</v>
      </c>
      <c r="I215" s="183">
        <v>44.63</v>
      </c>
      <c r="J215" s="183">
        <v>386.76</v>
      </c>
      <c r="K215" s="224" t="s">
        <v>41</v>
      </c>
      <c r="L215" s="39">
        <v>74.77</v>
      </c>
    </row>
    <row r="216" spans="1:12" ht="14.4" x14ac:dyDescent="0.3">
      <c r="A216" s="23"/>
      <c r="B216" s="15"/>
      <c r="C216" s="11"/>
      <c r="D216" s="223" t="s">
        <v>57</v>
      </c>
      <c r="E216" s="179"/>
      <c r="F216" s="206"/>
      <c r="G216" s="186"/>
      <c r="H216" s="186"/>
      <c r="I216" s="186"/>
      <c r="J216" s="186"/>
      <c r="K216" s="225"/>
      <c r="L216" s="41"/>
    </row>
    <row r="217" spans="1:12" ht="84" x14ac:dyDescent="0.3">
      <c r="A217" s="23"/>
      <c r="B217" s="15"/>
      <c r="C217" s="11"/>
      <c r="D217" s="223" t="s">
        <v>58</v>
      </c>
      <c r="E217" s="227" t="s">
        <v>112</v>
      </c>
      <c r="F217" s="228">
        <v>80</v>
      </c>
      <c r="G217" s="186">
        <v>1.0495999999999999</v>
      </c>
      <c r="H217" s="186">
        <v>2.5992000000000002</v>
      </c>
      <c r="I217" s="186">
        <v>5.1727999999999996</v>
      </c>
      <c r="J217" s="229">
        <v>48.32</v>
      </c>
      <c r="K217" s="173" t="s">
        <v>161</v>
      </c>
      <c r="L217" s="41"/>
    </row>
    <row r="218" spans="1:12" ht="14.4" x14ac:dyDescent="0.3">
      <c r="A218" s="23"/>
      <c r="B218" s="15"/>
      <c r="C218" s="11"/>
      <c r="D218" s="223" t="s">
        <v>24</v>
      </c>
      <c r="E218" s="220"/>
      <c r="F218" s="221"/>
      <c r="G218" s="219"/>
      <c r="H218" s="219"/>
      <c r="I218" s="219"/>
      <c r="J218" s="219"/>
      <c r="K218" s="226"/>
      <c r="L218" s="41"/>
    </row>
    <row r="219" spans="1:12" ht="84" x14ac:dyDescent="0.3">
      <c r="A219" s="23"/>
      <c r="B219" s="15"/>
      <c r="C219" s="11"/>
      <c r="D219" s="223" t="s">
        <v>22</v>
      </c>
      <c r="E219" s="179" t="s">
        <v>78</v>
      </c>
      <c r="F219" s="180" t="s">
        <v>79</v>
      </c>
      <c r="G219" s="186">
        <v>0.112</v>
      </c>
      <c r="H219" s="186">
        <v>1.8000000000000002E-2</v>
      </c>
      <c r="I219" s="186">
        <v>10.149999999999999</v>
      </c>
      <c r="J219" s="186">
        <v>41.32</v>
      </c>
      <c r="K219" s="173" t="s">
        <v>83</v>
      </c>
      <c r="L219" s="41"/>
    </row>
    <row r="220" spans="1:12" ht="36" x14ac:dyDescent="0.3">
      <c r="A220" s="23"/>
      <c r="B220" s="15"/>
      <c r="C220" s="11"/>
      <c r="D220" s="214" t="s">
        <v>160</v>
      </c>
      <c r="E220" s="176" t="s">
        <v>92</v>
      </c>
      <c r="F220" s="182">
        <v>45</v>
      </c>
      <c r="G220" s="183">
        <v>3.42</v>
      </c>
      <c r="H220" s="183">
        <v>0.36</v>
      </c>
      <c r="I220" s="183">
        <v>22.14</v>
      </c>
      <c r="J220" s="183">
        <v>105.75</v>
      </c>
      <c r="K220" s="172" t="s">
        <v>95</v>
      </c>
      <c r="L220" s="41"/>
    </row>
    <row r="221" spans="1:12" ht="14.4" x14ac:dyDescent="0.3">
      <c r="A221" s="23"/>
      <c r="B221" s="15"/>
      <c r="C221" s="11"/>
      <c r="D221" s="6"/>
      <c r="E221" s="40"/>
      <c r="F221" s="41"/>
      <c r="G221" s="41"/>
      <c r="H221" s="41"/>
      <c r="I221" s="41"/>
      <c r="J221" s="41"/>
      <c r="K221" s="42"/>
      <c r="L221" s="41"/>
    </row>
    <row r="222" spans="1:12" ht="15.75" customHeight="1" x14ac:dyDescent="0.3">
      <c r="A222" s="24"/>
      <c r="B222" s="17"/>
      <c r="C222" s="8"/>
      <c r="D222" s="18" t="s">
        <v>33</v>
      </c>
      <c r="E222" s="9"/>
      <c r="F222" s="19">
        <f>SUM(F215:F221)</f>
        <v>125</v>
      </c>
      <c r="G222" s="19">
        <f t="shared" ref="G222:J222" si="95">SUM(G215:G221)</f>
        <v>19.741599999999998</v>
      </c>
      <c r="H222" s="19">
        <f t="shared" si="95"/>
        <v>19.167200000000001</v>
      </c>
      <c r="I222" s="19">
        <f t="shared" si="95"/>
        <v>82.092800000000011</v>
      </c>
      <c r="J222" s="19">
        <f t="shared" si="95"/>
        <v>582.15</v>
      </c>
      <c r="K222" s="25"/>
      <c r="L222" s="19">
        <f t="shared" ref="L222" si="96">SUM(L215:L221)</f>
        <v>74.77</v>
      </c>
    </row>
    <row r="223" spans="1:12" ht="14.4" x14ac:dyDescent="0.3">
      <c r="A223" s="26">
        <f>A215</f>
        <v>2</v>
      </c>
      <c r="B223" s="13">
        <f>B215</f>
        <v>6</v>
      </c>
      <c r="C223" s="10" t="s">
        <v>25</v>
      </c>
      <c r="D223" s="7" t="s">
        <v>26</v>
      </c>
      <c r="E223" s="40"/>
      <c r="F223" s="41"/>
      <c r="G223" s="41"/>
      <c r="H223" s="41"/>
      <c r="I223" s="41"/>
      <c r="J223" s="41"/>
      <c r="K223" s="42"/>
      <c r="L223" s="41"/>
    </row>
    <row r="224" spans="1:12" ht="14.4" x14ac:dyDescent="0.3">
      <c r="A224" s="23"/>
      <c r="B224" s="15"/>
      <c r="C224" s="11"/>
      <c r="D224" s="7" t="s">
        <v>27</v>
      </c>
      <c r="E224" s="40"/>
      <c r="F224" s="41"/>
      <c r="G224" s="41"/>
      <c r="H224" s="41"/>
      <c r="I224" s="41"/>
      <c r="J224" s="41"/>
      <c r="K224" s="42"/>
      <c r="L224" s="41"/>
    </row>
    <row r="225" spans="1:12" ht="14.4" x14ac:dyDescent="0.3">
      <c r="A225" s="23"/>
      <c r="B225" s="15"/>
      <c r="C225" s="11"/>
      <c r="D225" s="7" t="s">
        <v>28</v>
      </c>
      <c r="E225" s="40"/>
      <c r="F225" s="41"/>
      <c r="G225" s="41"/>
      <c r="H225" s="41"/>
      <c r="I225" s="41"/>
      <c r="J225" s="41"/>
      <c r="K225" s="42"/>
      <c r="L225" s="41"/>
    </row>
    <row r="226" spans="1:12" ht="118.8" x14ac:dyDescent="0.3">
      <c r="A226" s="23"/>
      <c r="B226" s="15"/>
      <c r="C226" s="11"/>
      <c r="D226" s="7" t="s">
        <v>29</v>
      </c>
      <c r="E226" s="40" t="s">
        <v>163</v>
      </c>
      <c r="F226" s="40" t="s">
        <v>51</v>
      </c>
      <c r="G226" s="40">
        <v>2.5722</v>
      </c>
      <c r="H226" s="40">
        <v>5.9722999999999997</v>
      </c>
      <c r="I226" s="40">
        <v>1.7969999999999999</v>
      </c>
      <c r="J226" s="40">
        <v>70.86</v>
      </c>
      <c r="K226" s="40" t="s">
        <v>164</v>
      </c>
      <c r="L226" s="41"/>
    </row>
    <row r="227" spans="1:12" ht="118.8" x14ac:dyDescent="0.3">
      <c r="A227" s="23"/>
      <c r="B227" s="15"/>
      <c r="C227" s="11"/>
      <c r="D227" s="7" t="s">
        <v>30</v>
      </c>
      <c r="E227" s="40" t="s">
        <v>52</v>
      </c>
      <c r="F227" s="40">
        <v>200</v>
      </c>
      <c r="G227" s="40">
        <v>0.67800000000000005</v>
      </c>
      <c r="H227" s="40">
        <v>0.27800000000000002</v>
      </c>
      <c r="I227" s="40">
        <v>10.78</v>
      </c>
      <c r="J227" s="40">
        <v>48.2</v>
      </c>
      <c r="K227" s="40" t="s">
        <v>165</v>
      </c>
      <c r="L227" s="41">
        <v>27.14</v>
      </c>
    </row>
    <row r="228" spans="1:12" ht="158.4" x14ac:dyDescent="0.3">
      <c r="A228" s="23"/>
      <c r="B228" s="15"/>
      <c r="C228" s="11"/>
      <c r="D228" s="7" t="s">
        <v>31</v>
      </c>
      <c r="E228" s="40" t="s">
        <v>53</v>
      </c>
      <c r="F228" s="40">
        <v>30</v>
      </c>
      <c r="G228" s="40">
        <v>1.9799999999999998</v>
      </c>
      <c r="H228" s="40">
        <v>0.36</v>
      </c>
      <c r="I228" s="40">
        <v>11.88</v>
      </c>
      <c r="J228" s="40">
        <v>59.4</v>
      </c>
      <c r="K228" s="40" t="s">
        <v>115</v>
      </c>
      <c r="L228" s="41"/>
    </row>
    <row r="229" spans="1:12" ht="14.4" x14ac:dyDescent="0.3">
      <c r="A229" s="23"/>
      <c r="B229" s="15"/>
      <c r="C229" s="11"/>
      <c r="D229" s="7" t="s">
        <v>32</v>
      </c>
      <c r="E229" s="40"/>
      <c r="F229" s="41"/>
      <c r="G229" s="41"/>
      <c r="H229" s="41"/>
      <c r="I229" s="41"/>
      <c r="J229" s="41"/>
      <c r="K229" s="42"/>
      <c r="L229" s="41"/>
    </row>
    <row r="230" spans="1:12" ht="14.4" x14ac:dyDescent="0.3">
      <c r="A230" s="23"/>
      <c r="B230" s="15"/>
      <c r="C230" s="11"/>
      <c r="D230" s="6"/>
      <c r="E230" s="40"/>
      <c r="F230" s="41"/>
      <c r="G230" s="41"/>
      <c r="H230" s="41"/>
      <c r="I230" s="41"/>
      <c r="J230" s="41"/>
      <c r="K230" s="42"/>
      <c r="L230" s="41"/>
    </row>
    <row r="231" spans="1:12" ht="14.4" x14ac:dyDescent="0.3">
      <c r="A231" s="23"/>
      <c r="B231" s="15"/>
      <c r="C231" s="11"/>
      <c r="D231" s="6"/>
      <c r="E231" s="40"/>
      <c r="F231" s="41"/>
      <c r="G231" s="41"/>
      <c r="H231" s="41"/>
      <c r="I231" s="41"/>
      <c r="J231" s="41"/>
      <c r="K231" s="42"/>
      <c r="L231" s="41"/>
    </row>
    <row r="232" spans="1:12" ht="14.4" x14ac:dyDescent="0.3">
      <c r="A232" s="24"/>
      <c r="B232" s="17"/>
      <c r="C232" s="8"/>
      <c r="D232" s="18" t="s">
        <v>33</v>
      </c>
      <c r="E232" s="9"/>
      <c r="F232" s="19">
        <f>SUM(F223:F231)</f>
        <v>230</v>
      </c>
      <c r="G232" s="19">
        <f t="shared" ref="G232:J232" si="97">SUM(G223:G231)</f>
        <v>5.2302</v>
      </c>
      <c r="H232" s="19">
        <f t="shared" si="97"/>
        <v>6.6102999999999996</v>
      </c>
      <c r="I232" s="19">
        <f t="shared" si="97"/>
        <v>24.457000000000001</v>
      </c>
      <c r="J232" s="19">
        <f t="shared" si="97"/>
        <v>178.46</v>
      </c>
      <c r="K232" s="25"/>
      <c r="L232" s="19">
        <f t="shared" ref="L232" si="98">SUM(L223:L231)</f>
        <v>27.14</v>
      </c>
    </row>
    <row r="233" spans="1:12" ht="15" thickBot="1" x14ac:dyDescent="0.3">
      <c r="A233" s="29">
        <f>A215</f>
        <v>2</v>
      </c>
      <c r="B233" s="30">
        <f>B215</f>
        <v>6</v>
      </c>
      <c r="C233" s="233" t="s">
        <v>4</v>
      </c>
      <c r="D233" s="234"/>
      <c r="E233" s="31"/>
      <c r="F233" s="32">
        <f>F222+F232</f>
        <v>355</v>
      </c>
      <c r="G233" s="32">
        <f t="shared" ref="G233:J233" si="99">G222+G232</f>
        <v>24.971799999999998</v>
      </c>
      <c r="H233" s="32">
        <f t="shared" si="99"/>
        <v>25.7775</v>
      </c>
      <c r="I233" s="32">
        <f t="shared" si="99"/>
        <v>106.5498</v>
      </c>
      <c r="J233" s="32">
        <f t="shared" si="99"/>
        <v>760.61</v>
      </c>
      <c r="K233" s="32"/>
      <c r="L233" s="32">
        <f t="shared" ref="L233" si="100">L222+L232</f>
        <v>101.91</v>
      </c>
    </row>
    <row r="234" spans="1:12" ht="13.95" customHeight="1" thickBot="1" x14ac:dyDescent="0.3">
      <c r="A234" s="27"/>
      <c r="B234" s="28"/>
      <c r="C234" s="230" t="s">
        <v>5</v>
      </c>
      <c r="D234" s="231"/>
      <c r="E234" s="232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429.16666666666669</v>
      </c>
      <c r="G234" s="34">
        <f t="shared" ref="G234:L234" si="101">(G24+G43+G62+G81+G100+G119+G138+G157+G176+G195+G214+G233)/(IF(G24=0,0,1)+IF(G43=0,0,1)+IF(G62=0,0,1)+IF(G81=0,0,1)+IF(G100=0,0,1)+IF(G119=0,0,1)+IF(G138=0,0,1)+IF(G157=0,0,1)+IF(G176=0,0,1)+IF(G195=0,0,1)+IF(G214=0,0,1)+IF(G233=0,0,1))</f>
        <v>24.543602777777775</v>
      </c>
      <c r="H234" s="34">
        <f t="shared" si="101"/>
        <v>24.8172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111.52231666666665</v>
      </c>
      <c r="J234" s="34">
        <f t="shared" si="101"/>
        <v>781.98222222222228</v>
      </c>
      <c r="K234" s="34"/>
      <c r="L234" s="34">
        <f t="shared" si="101"/>
        <v>101.90999999999998</v>
      </c>
    </row>
  </sheetData>
  <mergeCells count="16">
    <mergeCell ref="C81:D81"/>
    <mergeCell ref="C100:D100"/>
    <mergeCell ref="C24:D24"/>
    <mergeCell ref="C1:E1"/>
    <mergeCell ref="H1:K1"/>
    <mergeCell ref="H2:K2"/>
    <mergeCell ref="C43:D43"/>
    <mergeCell ref="C62:D62"/>
    <mergeCell ref="C234:E234"/>
    <mergeCell ref="C195:D195"/>
    <mergeCell ref="C119:D119"/>
    <mergeCell ref="C138:D138"/>
    <mergeCell ref="C157:D157"/>
    <mergeCell ref="C176:D176"/>
    <mergeCell ref="C214:D214"/>
    <mergeCell ref="C233:D2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2026-02-25T09:39:39Z</dcterms:modified>
</cp:coreProperties>
</file>