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15" windowWidth="2064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L521" i="1"/>
  <c r="L494"/>
  <c r="L479"/>
  <c r="L452"/>
  <c r="L437"/>
  <c r="L410"/>
  <c r="L395"/>
  <c r="L368"/>
  <c r="L383" s="1"/>
  <c r="L353"/>
  <c r="L349"/>
  <c r="L307"/>
  <c r="L326"/>
  <c r="L341" s="1"/>
  <c r="L311"/>
  <c r="L257"/>
  <c r="L215"/>
  <c r="L173"/>
  <c r="L131"/>
  <c r="L89"/>
  <c r="L47"/>
  <c r="B593" l="1"/>
  <c r="A593"/>
  <c r="J592"/>
  <c r="I592"/>
  <c r="H592"/>
  <c r="G592"/>
  <c r="F592"/>
  <c r="B586"/>
  <c r="A586"/>
  <c r="J585"/>
  <c r="I585"/>
  <c r="H585"/>
  <c r="G585"/>
  <c r="F585"/>
  <c r="B579"/>
  <c r="A579"/>
  <c r="J578"/>
  <c r="I578"/>
  <c r="H578"/>
  <c r="G578"/>
  <c r="F578"/>
  <c r="B574"/>
  <c r="A574"/>
  <c r="J573"/>
  <c r="I573"/>
  <c r="H573"/>
  <c r="G573"/>
  <c r="F573"/>
  <c r="B564"/>
  <c r="A564"/>
  <c r="J563"/>
  <c r="I563"/>
  <c r="H563"/>
  <c r="G563"/>
  <c r="F563"/>
  <c r="B560"/>
  <c r="A560"/>
  <c r="L559"/>
  <c r="J559"/>
  <c r="I559"/>
  <c r="H559"/>
  <c r="H593" s="1"/>
  <c r="G559"/>
  <c r="F559"/>
  <c r="B551"/>
  <c r="A551"/>
  <c r="J550"/>
  <c r="I550"/>
  <c r="H550"/>
  <c r="G550"/>
  <c r="F550"/>
  <c r="B544"/>
  <c r="A544"/>
  <c r="J543"/>
  <c r="I543"/>
  <c r="H543"/>
  <c r="G543"/>
  <c r="F543"/>
  <c r="B537"/>
  <c r="A537"/>
  <c r="J536"/>
  <c r="I536"/>
  <c r="H536"/>
  <c r="G536"/>
  <c r="F536"/>
  <c r="B532"/>
  <c r="A532"/>
  <c r="J531"/>
  <c r="I531"/>
  <c r="H531"/>
  <c r="G531"/>
  <c r="F531"/>
  <c r="B522"/>
  <c r="A522"/>
  <c r="J521"/>
  <c r="I521"/>
  <c r="H521"/>
  <c r="G521"/>
  <c r="F521"/>
  <c r="B518"/>
  <c r="A518"/>
  <c r="L517"/>
  <c r="L551" s="1"/>
  <c r="J517"/>
  <c r="I517"/>
  <c r="H517"/>
  <c r="G517"/>
  <c r="G551" s="1"/>
  <c r="F517"/>
  <c r="B509"/>
  <c r="A509"/>
  <c r="J508"/>
  <c r="I508"/>
  <c r="H508"/>
  <c r="G508"/>
  <c r="F508"/>
  <c r="B502"/>
  <c r="A502"/>
  <c r="J501"/>
  <c r="I501"/>
  <c r="H501"/>
  <c r="G501"/>
  <c r="F501"/>
  <c r="B495"/>
  <c r="A495"/>
  <c r="J494"/>
  <c r="I494"/>
  <c r="H494"/>
  <c r="G494"/>
  <c r="F494"/>
  <c r="B490"/>
  <c r="A490"/>
  <c r="J489"/>
  <c r="I489"/>
  <c r="H489"/>
  <c r="G489"/>
  <c r="F489"/>
  <c r="B480"/>
  <c r="A480"/>
  <c r="J479"/>
  <c r="I479"/>
  <c r="H479"/>
  <c r="G479"/>
  <c r="F479"/>
  <c r="B476"/>
  <c r="A476"/>
  <c r="L475"/>
  <c r="L509" s="1"/>
  <c r="J475"/>
  <c r="I475"/>
  <c r="H475"/>
  <c r="G475"/>
  <c r="F475"/>
  <c r="B467"/>
  <c r="A467"/>
  <c r="J466"/>
  <c r="I466"/>
  <c r="H466"/>
  <c r="G466"/>
  <c r="F466"/>
  <c r="B460"/>
  <c r="A460"/>
  <c r="J459"/>
  <c r="I459"/>
  <c r="H459"/>
  <c r="G459"/>
  <c r="F459"/>
  <c r="B453"/>
  <c r="A453"/>
  <c r="J452"/>
  <c r="I452"/>
  <c r="H452"/>
  <c r="G452"/>
  <c r="F452"/>
  <c r="B448"/>
  <c r="A448"/>
  <c r="J447"/>
  <c r="I447"/>
  <c r="H447"/>
  <c r="G447"/>
  <c r="F447"/>
  <c r="B438"/>
  <c r="A438"/>
  <c r="J437"/>
  <c r="I437"/>
  <c r="H437"/>
  <c r="G437"/>
  <c r="F437"/>
  <c r="B434"/>
  <c r="A434"/>
  <c r="L433"/>
  <c r="L467" s="1"/>
  <c r="J433"/>
  <c r="I433"/>
  <c r="I467" s="1"/>
  <c r="H433"/>
  <c r="G433"/>
  <c r="F433"/>
  <c r="B425"/>
  <c r="A425"/>
  <c r="J424"/>
  <c r="I424"/>
  <c r="H424"/>
  <c r="G424"/>
  <c r="F424"/>
  <c r="B418"/>
  <c r="A418"/>
  <c r="J417"/>
  <c r="I417"/>
  <c r="H417"/>
  <c r="G417"/>
  <c r="F417"/>
  <c r="B411"/>
  <c r="A411"/>
  <c r="J410"/>
  <c r="I410"/>
  <c r="H410"/>
  <c r="G410"/>
  <c r="F410"/>
  <c r="B406"/>
  <c r="A406"/>
  <c r="J405"/>
  <c r="I405"/>
  <c r="H405"/>
  <c r="G405"/>
  <c r="F405"/>
  <c r="B396"/>
  <c r="A396"/>
  <c r="J395"/>
  <c r="I395"/>
  <c r="H395"/>
  <c r="G395"/>
  <c r="F395"/>
  <c r="B392"/>
  <c r="A392"/>
  <c r="L391"/>
  <c r="L425" s="1"/>
  <c r="J391"/>
  <c r="I391"/>
  <c r="H391"/>
  <c r="H425" s="1"/>
  <c r="G391"/>
  <c r="F391"/>
  <c r="B383"/>
  <c r="A383"/>
  <c r="J382"/>
  <c r="I382"/>
  <c r="H382"/>
  <c r="G382"/>
  <c r="F382"/>
  <c r="B376"/>
  <c r="A376"/>
  <c r="J375"/>
  <c r="I375"/>
  <c r="H375"/>
  <c r="G375"/>
  <c r="F375"/>
  <c r="B369"/>
  <c r="A369"/>
  <c r="J368"/>
  <c r="I368"/>
  <c r="H368"/>
  <c r="G368"/>
  <c r="F368"/>
  <c r="B364"/>
  <c r="A364"/>
  <c r="J363"/>
  <c r="I363"/>
  <c r="H363"/>
  <c r="G363"/>
  <c r="F363"/>
  <c r="B354"/>
  <c r="A354"/>
  <c r="J353"/>
  <c r="I353"/>
  <c r="H353"/>
  <c r="G353"/>
  <c r="F353"/>
  <c r="B350"/>
  <c r="A350"/>
  <c r="J349"/>
  <c r="I349"/>
  <c r="H349"/>
  <c r="G349"/>
  <c r="F349"/>
  <c r="B341"/>
  <c r="A341"/>
  <c r="J340"/>
  <c r="I340"/>
  <c r="H340"/>
  <c r="G340"/>
  <c r="F340"/>
  <c r="B334"/>
  <c r="A334"/>
  <c r="J333"/>
  <c r="I333"/>
  <c r="H333"/>
  <c r="G333"/>
  <c r="F333"/>
  <c r="B327"/>
  <c r="A327"/>
  <c r="J326"/>
  <c r="I326"/>
  <c r="H326"/>
  <c r="G326"/>
  <c r="F326"/>
  <c r="B322"/>
  <c r="A322"/>
  <c r="J321"/>
  <c r="I321"/>
  <c r="H321"/>
  <c r="G321"/>
  <c r="F321"/>
  <c r="B312"/>
  <c r="A312"/>
  <c r="J311"/>
  <c r="I311"/>
  <c r="H311"/>
  <c r="G311"/>
  <c r="F311"/>
  <c r="B308"/>
  <c r="A308"/>
  <c r="J307"/>
  <c r="I307"/>
  <c r="H307"/>
  <c r="G307"/>
  <c r="F307"/>
  <c r="F383" l="1"/>
  <c r="G467"/>
  <c r="L594"/>
  <c r="H509"/>
  <c r="I551"/>
  <c r="F551"/>
  <c r="J551"/>
  <c r="F467"/>
  <c r="J467"/>
  <c r="G383"/>
  <c r="I383"/>
  <c r="J383"/>
  <c r="G341"/>
  <c r="H383"/>
  <c r="G425"/>
  <c r="I425"/>
  <c r="F425"/>
  <c r="J425"/>
  <c r="H467"/>
  <c r="G509"/>
  <c r="I509"/>
  <c r="F509"/>
  <c r="J509"/>
  <c r="H551"/>
  <c r="G593"/>
  <c r="I593"/>
  <c r="F593"/>
  <c r="J593"/>
  <c r="H341"/>
  <c r="I341"/>
  <c r="F341"/>
  <c r="J341"/>
  <c r="I594" l="1"/>
  <c r="G594"/>
  <c r="H594"/>
  <c r="F594"/>
  <c r="J594"/>
  <c r="L466"/>
  <c r="L573"/>
  <c r="L578"/>
  <c r="L543"/>
  <c r="L501"/>
  <c r="L459"/>
  <c r="L333"/>
  <c r="L563"/>
  <c r="L593"/>
  <c r="L321"/>
  <c r="L508"/>
  <c r="L375"/>
  <c r="L417"/>
  <c r="L536"/>
  <c r="L531"/>
  <c r="L340"/>
  <c r="L489"/>
  <c r="L405"/>
  <c r="L382"/>
  <c r="L363"/>
  <c r="L550"/>
  <c r="L585"/>
  <c r="L592"/>
  <c r="L447"/>
  <c r="L424"/>
</calcChain>
</file>

<file path=xl/sharedStrings.xml><?xml version="1.0" encoding="utf-8"?>
<sst xmlns="http://schemas.openxmlformats.org/spreadsheetml/2006/main" count="817" uniqueCount="141">
  <si>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</si>
  <si>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</si>
  <si>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</si>
  <si>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</si>
  <si>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</si>
  <si>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</si>
  <si>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</si>
  <si>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</si>
  <si>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</si>
  <si>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</si>
  <si>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</si>
  <si>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</si>
  <si>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</si>
  <si>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</si>
  <si>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</si>
  <si>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</si>
  <si>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</si>
  <si>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</si>
  <si>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</si>
  <si>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</si>
  <si>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</si>
  <si>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</si>
  <si>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</si>
  <si>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</si>
  <si>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</si>
  <si>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</si>
  <si>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</si>
  <si>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</si>
  <si>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</si>
  <si>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</si>
  <si>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</si>
  <si>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</si>
  <si>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</si>
  <si>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</si>
  <si>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</si>
  <si>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</si>
  <si>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</si>
  <si>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</si>
  <si>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</si>
  <si>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</si>
  <si>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</si>
  <si>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</si>
  <si>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</si>
  <si>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</si>
  <si>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</si>
  <si>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каша манная молочная</t>
  </si>
  <si>
    <t>компот из смеси сухофруктов</t>
  </si>
  <si>
    <t>пшеничный</t>
  </si>
  <si>
    <t>банан</t>
  </si>
  <si>
    <t>салат из белокочанной капусты</t>
  </si>
  <si>
    <t>фрикадельки  в соусе</t>
  </si>
  <si>
    <t>55/50</t>
  </si>
  <si>
    <t>каша полбяная вязкая</t>
  </si>
  <si>
    <t>чай с сахаром</t>
  </si>
  <si>
    <t>200/15</t>
  </si>
  <si>
    <t>ржано-пшеничный</t>
  </si>
  <si>
    <t>кондитерские изделия (печенье)</t>
  </si>
  <si>
    <t>кисель</t>
  </si>
  <si>
    <t>№45/2015</t>
  </si>
  <si>
    <t>349/2015</t>
  </si>
  <si>
    <t>181/2015</t>
  </si>
  <si>
    <t xml:space="preserve">№ 280/2015 </t>
  </si>
  <si>
    <t>№ 376/ 2015</t>
  </si>
  <si>
    <t>№ 302/  2015</t>
  </si>
  <si>
    <t>411/2015</t>
  </si>
  <si>
    <t>плов из птицы</t>
  </si>
  <si>
    <t>чай с лимоном</t>
  </si>
  <si>
    <t>салат из свеклы отварной</t>
  </si>
  <si>
    <t>50/150</t>
  </si>
  <si>
    <t>291/2015</t>
  </si>
  <si>
    <t>200/15/7</t>
  </si>
  <si>
    <t>377/2015</t>
  </si>
  <si>
    <t>52/2015</t>
  </si>
  <si>
    <t>каша ячневая</t>
  </si>
  <si>
    <t>182/2015</t>
  </si>
  <si>
    <t>кондитерские изделия (пряники)</t>
  </si>
  <si>
    <t>Директор школы</t>
  </si>
  <si>
    <t>биточки рыбные</t>
  </si>
  <si>
    <t>картофельное пюре</t>
  </si>
  <si>
    <t>яблоки</t>
  </si>
  <si>
    <t xml:space="preserve">салат из моркови с сахаром </t>
  </si>
  <si>
    <t>234/2015</t>
  </si>
  <si>
    <t>312/2015</t>
  </si>
  <si>
    <t>щи из свежей капусты с картофелем на мясо -костном бульоне</t>
  </si>
  <si>
    <t>67/2015</t>
  </si>
  <si>
    <t>бутерброд с маслом</t>
  </si>
  <si>
    <t>40/7</t>
  </si>
  <si>
    <t>1/2015</t>
  </si>
  <si>
    <t>62/2015</t>
  </si>
  <si>
    <t>пельмени мясные отварные</t>
  </si>
  <si>
    <t>салат овощной с яблоками</t>
  </si>
  <si>
    <t>165/3</t>
  </si>
  <si>
    <t>392/2015</t>
  </si>
  <si>
    <t>56/2015</t>
  </si>
  <si>
    <t xml:space="preserve">каша рисовая молочная </t>
  </si>
  <si>
    <t>птица тушенная в соусе</t>
  </si>
  <si>
    <t>чай с молоком</t>
  </si>
  <si>
    <t>каша вязкая (гречневая)</t>
  </si>
  <si>
    <t>каша пшеничная</t>
  </si>
  <si>
    <t>189/2008</t>
  </si>
  <si>
    <t>50/50</t>
  </si>
  <si>
    <t>290/2015</t>
  </si>
  <si>
    <t>378/2015</t>
  </si>
  <si>
    <t>303/2015</t>
  </si>
  <si>
    <t>котлеты</t>
  </si>
  <si>
    <t>макаронные изделия отварные с маслом</t>
  </si>
  <si>
    <t>суп гороховый с мясом</t>
  </si>
  <si>
    <t>268/2015</t>
  </si>
  <si>
    <t>150/5</t>
  </si>
  <si>
    <t>203/2015</t>
  </si>
  <si>
    <t>99/2015</t>
  </si>
  <si>
    <t>фрикадельки в соусе</t>
  </si>
  <si>
    <t>280/2015</t>
  </si>
  <si>
    <t>376/2015</t>
  </si>
  <si>
    <t>салат из моркови с сахаром</t>
  </si>
  <si>
    <t>гор. блюдо</t>
  </si>
  <si>
    <t>каша молочная (пшенная)</t>
  </si>
  <si>
    <t>Кондитерские изделия (печенье)</t>
  </si>
  <si>
    <t>рагу из птицы</t>
  </si>
  <si>
    <t>289/2015</t>
  </si>
  <si>
    <t>какао с молоком</t>
  </si>
  <si>
    <t>382/2015</t>
  </si>
  <si>
    <t>345/2015</t>
  </si>
  <si>
    <t>суп картофельный с геркулесом на мясо-костном бульоне</t>
  </si>
  <si>
    <t>98/2008</t>
  </si>
  <si>
    <t>Кондитерские изделия (пряники)</t>
  </si>
  <si>
    <t>мясо тушеное</t>
  </si>
  <si>
    <t>256/2015</t>
  </si>
  <si>
    <t>кофейный напиток с молоком</t>
  </si>
  <si>
    <t>379/2015</t>
  </si>
  <si>
    <t>каша рисовая молочная</t>
  </si>
  <si>
    <t>котлеты рубленные из бройлер-цыплят</t>
  </si>
  <si>
    <t>295/2015</t>
  </si>
  <si>
    <t>пюре картофельное</t>
  </si>
  <si>
    <t xml:space="preserve">котлеты </t>
  </si>
  <si>
    <t>рис отварной</t>
  </si>
  <si>
    <t>304/2015</t>
  </si>
  <si>
    <t>борщ с капустой и картофелем на мясо-костном бульоне</t>
  </si>
  <si>
    <t>45/2015</t>
  </si>
  <si>
    <t>МБОУ "Ошторма - Юмьинская средняя школа" Кукморского МР РТ</t>
  </si>
  <si>
    <t>Семенов В. Г.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</si>
</sst>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0" fillId="5" borderId="1" xfId="0" applyFill="1" applyBorder="1" applyAlignment="1" applyProtection="1">
      <alignment wrapText="1"/>
      <protection locked="0"/>
    </xf>
    <xf numFmtId="0" fontId="0" fillId="5" borderId="5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49" fontId="0" fillId="5" borderId="4" xfId="0" applyNumberFormat="1" applyFont="1" applyFill="1" applyBorder="1" applyProtection="1">
      <protection locked="0"/>
    </xf>
    <xf numFmtId="0" fontId="0" fillId="5" borderId="4" xfId="0" applyNumberFormat="1" applyFont="1" applyFill="1" applyBorder="1" applyAlignment="1" applyProtection="1">
      <alignment horizontal="center"/>
      <protection locked="0"/>
    </xf>
    <xf numFmtId="0" fontId="0" fillId="5" borderId="2" xfId="0" applyFill="1" applyBorder="1" applyAlignment="1" applyProtection="1">
      <alignment wrapText="1"/>
      <protection locked="0"/>
    </xf>
    <xf numFmtId="49" fontId="2" fillId="2" borderId="19" xfId="0" applyNumberFormat="1" applyFont="1" applyFill="1" applyBorder="1" applyAlignment="1" applyProtection="1">
      <alignment horizontal="center" vertical="top" wrapText="1"/>
      <protection locked="0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49" fontId="11" fillId="2" borderId="19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94"/>
  <sheetViews>
    <sheetView tabSelected="1" workbookViewId="0">
      <pane xSplit="4" ySplit="5" topLeftCell="E16" activePane="bottomRight" state="frozen"/>
      <selection pane="topRight" activeCell="E1" sqref="E1"/>
      <selection pane="bottomLeft" activeCell="A6" sqref="A6"/>
      <selection pane="bottomRight" activeCell="Q5" sqref="Q5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67" t="s">
        <v>139</v>
      </c>
      <c r="D1" s="68"/>
      <c r="E1" s="68"/>
      <c r="F1" s="13" t="s">
        <v>16</v>
      </c>
      <c r="G1" s="2" t="s">
        <v>17</v>
      </c>
      <c r="H1" s="69" t="s">
        <v>76</v>
      </c>
      <c r="I1" s="69"/>
      <c r="J1" s="69"/>
      <c r="K1" s="69"/>
    </row>
    <row r="2" spans="1:12" ht="18">
      <c r="A2" s="43" t="s">
        <v>6</v>
      </c>
      <c r="C2" s="2"/>
      <c r="G2" s="2" t="s">
        <v>18</v>
      </c>
      <c r="H2" s="69" t="s">
        <v>140</v>
      </c>
      <c r="I2" s="69"/>
      <c r="J2" s="69"/>
      <c r="K2" s="69"/>
    </row>
    <row r="3" spans="1:12" ht="17.25" customHeight="1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9</v>
      </c>
      <c r="J3" s="56">
        <v>2023</v>
      </c>
      <c r="K3" s="1"/>
    </row>
    <row r="4" spans="1:12">
      <c r="C4" s="2"/>
      <c r="D4" s="4"/>
      <c r="H4" s="57" t="s">
        <v>42</v>
      </c>
      <c r="I4" s="57" t="s">
        <v>43</v>
      </c>
      <c r="J4" s="57" t="s">
        <v>44</v>
      </c>
    </row>
    <row r="5" spans="1:12" ht="34.5" thickBot="1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>
      <c r="A6" s="22">
        <v>1</v>
      </c>
      <c r="B6" s="23">
        <v>1</v>
      </c>
      <c r="C6" s="24" t="s">
        <v>20</v>
      </c>
      <c r="D6" s="5" t="s">
        <v>29</v>
      </c>
      <c r="E6" s="47" t="s">
        <v>111</v>
      </c>
      <c r="F6" s="48" t="s">
        <v>51</v>
      </c>
      <c r="G6" s="48">
        <v>8.33</v>
      </c>
      <c r="H6" s="48">
        <v>7.7430000000000003</v>
      </c>
      <c r="I6" s="48">
        <v>3.194</v>
      </c>
      <c r="J6" s="48">
        <v>175</v>
      </c>
      <c r="K6" s="49" t="s">
        <v>112</v>
      </c>
      <c r="L6" s="48">
        <v>25.14</v>
      </c>
    </row>
    <row r="7" spans="1:12" ht="15">
      <c r="A7" s="25"/>
      <c r="B7" s="16"/>
      <c r="C7" s="11"/>
      <c r="D7" s="6" t="s">
        <v>22</v>
      </c>
      <c r="E7" s="50" t="s">
        <v>53</v>
      </c>
      <c r="F7" s="51" t="s">
        <v>54</v>
      </c>
      <c r="G7" s="51">
        <v>0.53</v>
      </c>
      <c r="H7" s="51">
        <v>0</v>
      </c>
      <c r="I7" s="51">
        <v>9.4700000000000006</v>
      </c>
      <c r="J7" s="51">
        <v>40</v>
      </c>
      <c r="K7" s="52" t="s">
        <v>113</v>
      </c>
      <c r="L7" s="51">
        <v>1.65</v>
      </c>
    </row>
    <row r="8" spans="1:12" ht="15">
      <c r="A8" s="25"/>
      <c r="B8" s="16"/>
      <c r="C8" s="11"/>
      <c r="D8" s="7" t="s">
        <v>32</v>
      </c>
      <c r="E8" s="50" t="s">
        <v>47</v>
      </c>
      <c r="F8" s="51">
        <v>20</v>
      </c>
      <c r="G8" s="51">
        <v>1.52</v>
      </c>
      <c r="H8" s="51">
        <v>0.16</v>
      </c>
      <c r="I8" s="51">
        <v>9.8000000000000007</v>
      </c>
      <c r="J8" s="51">
        <v>47.32</v>
      </c>
      <c r="K8" s="52"/>
      <c r="L8" s="51">
        <v>1.1000000000000001</v>
      </c>
    </row>
    <row r="9" spans="1:12" ht="15">
      <c r="A9" s="25"/>
      <c r="B9" s="16"/>
      <c r="C9" s="11"/>
      <c r="D9" s="7" t="s">
        <v>33</v>
      </c>
      <c r="E9" s="50" t="s">
        <v>55</v>
      </c>
      <c r="F9" s="51">
        <v>20</v>
      </c>
      <c r="G9" s="51">
        <v>1</v>
      </c>
      <c r="H9" s="51">
        <v>0.2</v>
      </c>
      <c r="I9" s="51">
        <v>9</v>
      </c>
      <c r="J9" s="51">
        <v>44</v>
      </c>
      <c r="K9" s="52"/>
      <c r="L9" s="51">
        <v>0.94</v>
      </c>
    </row>
    <row r="10" spans="1:12" ht="1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">
      <c r="A11" s="25"/>
      <c r="B11" s="16"/>
      <c r="C11" s="11"/>
      <c r="D11" s="6" t="s">
        <v>30</v>
      </c>
      <c r="E11" s="50" t="s">
        <v>97</v>
      </c>
      <c r="F11" s="51">
        <v>150</v>
      </c>
      <c r="G11" s="51">
        <v>6.6619999999999999</v>
      </c>
      <c r="H11" s="51">
        <v>9.0239999999999991</v>
      </c>
      <c r="I11" s="51">
        <v>34</v>
      </c>
      <c r="J11" s="51">
        <v>170</v>
      </c>
      <c r="K11" s="52" t="s">
        <v>103</v>
      </c>
      <c r="L11" s="51">
        <v>7.57</v>
      </c>
    </row>
    <row r="12" spans="1:12" ht="15">
      <c r="A12" s="25"/>
      <c r="B12" s="16"/>
      <c r="C12" s="11"/>
      <c r="D12" s="6" t="s">
        <v>27</v>
      </c>
      <c r="E12" s="50" t="s">
        <v>114</v>
      </c>
      <c r="F12" s="51">
        <v>60</v>
      </c>
      <c r="G12" s="51">
        <v>0.51600000000000001</v>
      </c>
      <c r="H12" s="51">
        <v>2.1320000000000001</v>
      </c>
      <c r="I12" s="51">
        <v>4.45</v>
      </c>
      <c r="J12" s="51">
        <v>50</v>
      </c>
      <c r="K12" s="52" t="s">
        <v>88</v>
      </c>
      <c r="L12" s="51">
        <v>2.73</v>
      </c>
    </row>
    <row r="13" spans="1:12" ht="15">
      <c r="A13" s="26"/>
      <c r="B13" s="18"/>
      <c r="C13" s="8"/>
      <c r="D13" s="19" t="s">
        <v>39</v>
      </c>
      <c r="E13" s="9"/>
      <c r="F13" s="21">
        <v>250</v>
      </c>
      <c r="G13" s="21">
        <v>18.558</v>
      </c>
      <c r="H13" s="21">
        <v>19.259</v>
      </c>
      <c r="I13" s="21">
        <v>69.914000000000001</v>
      </c>
      <c r="J13" s="21">
        <v>526.32000000000005</v>
      </c>
      <c r="K13" s="27"/>
      <c r="L13" s="21">
        <v>39.130000000000003</v>
      </c>
    </row>
    <row r="14" spans="1:12" ht="15">
      <c r="A14" s="28">
        <v>1</v>
      </c>
      <c r="B14" s="14">
        <v>1</v>
      </c>
      <c r="C14" s="10" t="s">
        <v>25</v>
      </c>
      <c r="D14" s="12" t="s">
        <v>115</v>
      </c>
      <c r="E14" s="50" t="s">
        <v>116</v>
      </c>
      <c r="F14" s="51">
        <v>150</v>
      </c>
      <c r="G14" s="51">
        <v>6.4</v>
      </c>
      <c r="H14" s="51">
        <v>6.7</v>
      </c>
      <c r="I14" s="51">
        <v>35.6</v>
      </c>
      <c r="J14" s="51">
        <v>228.3</v>
      </c>
      <c r="K14" s="52" t="s">
        <v>74</v>
      </c>
      <c r="L14" s="51">
        <v>10.72</v>
      </c>
    </row>
    <row r="15" spans="1:12" ht="15">
      <c r="A15" s="25"/>
      <c r="B15" s="16"/>
      <c r="C15" s="11"/>
      <c r="D15" s="6" t="s">
        <v>22</v>
      </c>
      <c r="E15" s="50" t="s">
        <v>46</v>
      </c>
      <c r="F15" s="51">
        <v>200</v>
      </c>
      <c r="G15" s="51">
        <v>0</v>
      </c>
      <c r="H15" s="51">
        <v>0</v>
      </c>
      <c r="I15" s="51">
        <v>14.6</v>
      </c>
      <c r="J15" s="51">
        <v>58.1</v>
      </c>
      <c r="K15" s="52" t="s">
        <v>59</v>
      </c>
      <c r="L15" s="51">
        <v>3.45</v>
      </c>
    </row>
    <row r="16" spans="1:12" ht="15">
      <c r="A16" s="25"/>
      <c r="B16" s="16"/>
      <c r="C16" s="11"/>
      <c r="D16" s="6" t="s">
        <v>32</v>
      </c>
      <c r="E16" s="50" t="s">
        <v>47</v>
      </c>
      <c r="F16" s="51">
        <v>40</v>
      </c>
      <c r="G16" s="51">
        <v>3.04</v>
      </c>
      <c r="H16" s="51">
        <v>0.32</v>
      </c>
      <c r="I16" s="51">
        <v>19.600000000000001</v>
      </c>
      <c r="J16" s="51">
        <v>94.6</v>
      </c>
      <c r="K16" s="52"/>
      <c r="L16" s="51">
        <v>2.2000000000000002</v>
      </c>
    </row>
    <row r="17" spans="1:12" ht="15">
      <c r="A17" s="26"/>
      <c r="B17" s="18"/>
      <c r="C17" s="8"/>
      <c r="D17" s="19" t="s">
        <v>39</v>
      </c>
      <c r="E17" s="9"/>
      <c r="F17" s="21">
        <v>390</v>
      </c>
      <c r="G17" s="21">
        <v>9.44</v>
      </c>
      <c r="H17" s="21">
        <v>7.02</v>
      </c>
      <c r="I17" s="21">
        <v>69.8</v>
      </c>
      <c r="J17" s="21">
        <v>381</v>
      </c>
      <c r="K17" s="27"/>
      <c r="L17" s="21">
        <v>16.37</v>
      </c>
    </row>
    <row r="18" spans="1:12" ht="15">
      <c r="A18" s="28">
        <v>1</v>
      </c>
      <c r="B18" s="14"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>
      <c r="A27" s="26"/>
      <c r="B27" s="18"/>
      <c r="C27" s="8"/>
      <c r="D27" s="19" t="s">
        <v>39</v>
      </c>
      <c r="E27" s="9"/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7"/>
      <c r="L27" s="21">
        <v>0</v>
      </c>
    </row>
    <row r="28" spans="1:12" ht="15">
      <c r="A28" s="28">
        <v>1</v>
      </c>
      <c r="B28" s="14">
        <v>1</v>
      </c>
      <c r="C28" s="10" t="s">
        <v>34</v>
      </c>
      <c r="D28" s="12" t="s">
        <v>35</v>
      </c>
      <c r="E28" s="50" t="s">
        <v>117</v>
      </c>
      <c r="F28" s="51">
        <v>40</v>
      </c>
      <c r="G28" s="51">
        <v>2.9</v>
      </c>
      <c r="H28" s="51">
        <v>3.7</v>
      </c>
      <c r="I28" s="51">
        <v>28.8</v>
      </c>
      <c r="J28" s="51">
        <v>161.69999999999999</v>
      </c>
      <c r="K28" s="52">
        <v>2008</v>
      </c>
      <c r="L28" s="51">
        <v>3.6</v>
      </c>
    </row>
    <row r="29" spans="1:12" ht="15">
      <c r="A29" s="25"/>
      <c r="B29" s="16"/>
      <c r="C29" s="11"/>
      <c r="D29" s="12" t="s">
        <v>31</v>
      </c>
      <c r="E29" s="50" t="s">
        <v>57</v>
      </c>
      <c r="F29" s="51">
        <v>200</v>
      </c>
      <c r="G29" s="51">
        <v>0</v>
      </c>
      <c r="H29" s="51">
        <v>0</v>
      </c>
      <c r="I29" s="51">
        <v>25.1</v>
      </c>
      <c r="J29" s="51">
        <v>221.7</v>
      </c>
      <c r="K29" s="52" t="s">
        <v>64</v>
      </c>
      <c r="L29" s="51">
        <v>2.92</v>
      </c>
    </row>
    <row r="30" spans="1:12" ht="1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>
      <c r="A32" s="26"/>
      <c r="B32" s="18"/>
      <c r="C32" s="8"/>
      <c r="D32" s="19" t="s">
        <v>39</v>
      </c>
      <c r="E32" s="9"/>
      <c r="F32" s="21">
        <v>240</v>
      </c>
      <c r="G32" s="21">
        <v>2.9</v>
      </c>
      <c r="H32" s="21">
        <v>3.7</v>
      </c>
      <c r="I32" s="21">
        <v>53.9</v>
      </c>
      <c r="J32" s="21">
        <v>383.4</v>
      </c>
      <c r="K32" s="27"/>
      <c r="L32" s="21">
        <v>6.52</v>
      </c>
    </row>
    <row r="33" spans="1:12" ht="15">
      <c r="A33" s="28">
        <v>1</v>
      </c>
      <c r="B33" s="14"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>
      <c r="A39" s="26"/>
      <c r="B39" s="18"/>
      <c r="C39" s="8"/>
      <c r="D39" s="19" t="s">
        <v>39</v>
      </c>
      <c r="E39" s="9"/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7"/>
      <c r="L39" s="21">
        <v>0</v>
      </c>
    </row>
    <row r="40" spans="1:12" ht="15">
      <c r="A40" s="28">
        <v>1</v>
      </c>
      <c r="B40" s="14"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>
      <c r="A46" s="26"/>
      <c r="B46" s="18"/>
      <c r="C46" s="8"/>
      <c r="D46" s="20" t="s">
        <v>39</v>
      </c>
      <c r="E46" s="9"/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7"/>
      <c r="L46" s="21">
        <v>0</v>
      </c>
    </row>
    <row r="47" spans="1:12" ht="23.25" customHeight="1" thickBot="1">
      <c r="A47" s="31">
        <v>1</v>
      </c>
      <c r="B47" s="32">
        <v>1</v>
      </c>
      <c r="C47" s="65" t="s">
        <v>4</v>
      </c>
      <c r="D47" s="66"/>
      <c r="E47" s="33"/>
      <c r="F47" s="34">
        <v>880</v>
      </c>
      <c r="G47" s="34">
        <v>30.898</v>
      </c>
      <c r="H47" s="34">
        <v>29.978999999999999</v>
      </c>
      <c r="I47" s="34">
        <v>193.614</v>
      </c>
      <c r="J47" s="34">
        <v>1290.72</v>
      </c>
      <c r="K47" s="35"/>
      <c r="L47" s="34">
        <f>SUM(L13,L17,L27,L32,L39,L46)</f>
        <v>62.019999999999996</v>
      </c>
    </row>
    <row r="48" spans="1:12" ht="15">
      <c r="A48" s="15">
        <v>1</v>
      </c>
      <c r="B48" s="16">
        <v>2</v>
      </c>
      <c r="C48" s="24" t="s">
        <v>20</v>
      </c>
      <c r="D48" s="5" t="s">
        <v>21</v>
      </c>
      <c r="E48" s="47" t="s">
        <v>118</v>
      </c>
      <c r="F48" s="48" t="s">
        <v>68</v>
      </c>
      <c r="G48" s="48">
        <v>12.3</v>
      </c>
      <c r="H48" s="48">
        <v>17.66</v>
      </c>
      <c r="I48" s="48">
        <v>29.85</v>
      </c>
      <c r="J48" s="48">
        <v>313</v>
      </c>
      <c r="K48" s="49" t="s">
        <v>119</v>
      </c>
      <c r="L48" s="48">
        <v>26.27</v>
      </c>
    </row>
    <row r="49" spans="1:12" ht="15">
      <c r="A49" s="15"/>
      <c r="B49" s="16"/>
      <c r="C49" s="11"/>
      <c r="D49" s="6" t="s">
        <v>22</v>
      </c>
      <c r="E49" s="50" t="s">
        <v>120</v>
      </c>
      <c r="F49" s="51">
        <v>200</v>
      </c>
      <c r="G49" s="51">
        <v>3.78</v>
      </c>
      <c r="H49" s="51">
        <v>0.67</v>
      </c>
      <c r="I49" s="51">
        <v>26</v>
      </c>
      <c r="J49" s="51">
        <v>125</v>
      </c>
      <c r="K49" s="52" t="s">
        <v>121</v>
      </c>
      <c r="L49" s="51">
        <v>10.119999999999999</v>
      </c>
    </row>
    <row r="50" spans="1:12" ht="15">
      <c r="A50" s="15"/>
      <c r="B50" s="16"/>
      <c r="C50" s="11"/>
      <c r="D50" s="7" t="s">
        <v>32</v>
      </c>
      <c r="E50" s="50" t="s">
        <v>47</v>
      </c>
      <c r="F50" s="51">
        <v>20</v>
      </c>
      <c r="G50" s="51">
        <v>1.52</v>
      </c>
      <c r="H50" s="51">
        <v>0.16</v>
      </c>
      <c r="I50" s="51">
        <v>9.8000000000000007</v>
      </c>
      <c r="J50" s="51">
        <v>47.32</v>
      </c>
      <c r="K50" s="52"/>
      <c r="L50" s="51">
        <v>1.1000000000000001</v>
      </c>
    </row>
    <row r="51" spans="1:12" ht="15">
      <c r="A51" s="15"/>
      <c r="B51" s="16"/>
      <c r="C51" s="11"/>
      <c r="D51" s="7" t="s">
        <v>33</v>
      </c>
      <c r="E51" s="50" t="s">
        <v>55</v>
      </c>
      <c r="F51" s="51">
        <v>20</v>
      </c>
      <c r="G51" s="51">
        <v>1</v>
      </c>
      <c r="H51" s="51">
        <v>0.2</v>
      </c>
      <c r="I51" s="51">
        <v>9</v>
      </c>
      <c r="J51" s="51">
        <v>44</v>
      </c>
      <c r="K51" s="52"/>
      <c r="L51" s="51">
        <v>0.94</v>
      </c>
    </row>
    <row r="52" spans="1:12" ht="15">
      <c r="A52" s="15"/>
      <c r="B52" s="16"/>
      <c r="C52" s="11"/>
      <c r="D52" s="7" t="s">
        <v>24</v>
      </c>
      <c r="E52" s="50" t="s">
        <v>79</v>
      </c>
      <c r="F52" s="51">
        <v>132</v>
      </c>
      <c r="G52" s="51">
        <v>0.5</v>
      </c>
      <c r="H52" s="51">
        <v>0.5</v>
      </c>
      <c r="I52" s="51">
        <v>12.9</v>
      </c>
      <c r="J52" s="51">
        <v>62</v>
      </c>
      <c r="K52" s="52"/>
      <c r="L52" s="51">
        <v>13.8</v>
      </c>
    </row>
    <row r="53" spans="1:12" ht="15">
      <c r="A53" s="15"/>
      <c r="B53" s="16"/>
      <c r="C53" s="11"/>
      <c r="D53" s="6" t="s">
        <v>27</v>
      </c>
      <c r="E53" s="50" t="s">
        <v>49</v>
      </c>
      <c r="F53" s="51">
        <v>60</v>
      </c>
      <c r="G53" s="51">
        <v>0.78</v>
      </c>
      <c r="H53" s="51">
        <v>1.94</v>
      </c>
      <c r="I53" s="51">
        <v>3.87</v>
      </c>
      <c r="J53" s="51">
        <v>36</v>
      </c>
      <c r="K53" s="52" t="s">
        <v>122</v>
      </c>
      <c r="L53" s="51">
        <v>3.28</v>
      </c>
    </row>
    <row r="54" spans="1:12" ht="1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>
      <c r="A55" s="17"/>
      <c r="B55" s="18"/>
      <c r="C55" s="8"/>
      <c r="D55" s="19" t="s">
        <v>39</v>
      </c>
      <c r="E55" s="9"/>
      <c r="F55" s="21">
        <v>432</v>
      </c>
      <c r="G55" s="21">
        <v>19.88</v>
      </c>
      <c r="H55" s="21">
        <v>21.13</v>
      </c>
      <c r="I55" s="21">
        <v>91.42</v>
      </c>
      <c r="J55" s="21">
        <v>627.32000000000005</v>
      </c>
      <c r="K55" s="27"/>
      <c r="L55" s="21">
        <v>55.51</v>
      </c>
    </row>
    <row r="56" spans="1:12" ht="15">
      <c r="A56" s="14">
        <v>1</v>
      </c>
      <c r="B56" s="14">
        <v>2</v>
      </c>
      <c r="C56" s="10" t="s">
        <v>25</v>
      </c>
      <c r="D56" s="12" t="s">
        <v>21</v>
      </c>
      <c r="E56" s="50" t="s">
        <v>123</v>
      </c>
      <c r="F56" s="51">
        <v>250</v>
      </c>
      <c r="G56" s="51">
        <v>4.5</v>
      </c>
      <c r="H56" s="51">
        <v>2.6</v>
      </c>
      <c r="I56" s="51">
        <v>15.2</v>
      </c>
      <c r="J56" s="51">
        <v>103</v>
      </c>
      <c r="K56" s="52" t="s">
        <v>124</v>
      </c>
      <c r="L56" s="51">
        <v>10.41</v>
      </c>
    </row>
    <row r="57" spans="1:12" ht="15">
      <c r="A57" s="15"/>
      <c r="B57" s="16"/>
      <c r="C57" s="11"/>
      <c r="D57" s="6" t="s">
        <v>22</v>
      </c>
      <c r="E57" s="50" t="s">
        <v>53</v>
      </c>
      <c r="F57" s="51" t="s">
        <v>54</v>
      </c>
      <c r="G57" s="51">
        <v>0.53</v>
      </c>
      <c r="H57" s="51">
        <v>0</v>
      </c>
      <c r="I57" s="51">
        <v>9.4700000000000006</v>
      </c>
      <c r="J57" s="51">
        <v>40</v>
      </c>
      <c r="K57" s="52" t="s">
        <v>113</v>
      </c>
      <c r="L57" s="51">
        <v>1.65</v>
      </c>
    </row>
    <row r="58" spans="1:12" ht="15">
      <c r="A58" s="15"/>
      <c r="B58" s="16"/>
      <c r="C58" s="11"/>
      <c r="D58" s="6" t="s">
        <v>33</v>
      </c>
      <c r="E58" s="50" t="s">
        <v>55</v>
      </c>
      <c r="F58" s="51">
        <v>40</v>
      </c>
      <c r="G58" s="51">
        <v>2</v>
      </c>
      <c r="H58" s="51">
        <v>0.4</v>
      </c>
      <c r="I58" s="51">
        <v>18</v>
      </c>
      <c r="J58" s="51">
        <v>88</v>
      </c>
      <c r="K58" s="52"/>
      <c r="L58" s="51">
        <v>1.88</v>
      </c>
    </row>
    <row r="59" spans="1:12" ht="15">
      <c r="A59" s="17"/>
      <c r="B59" s="18"/>
      <c r="C59" s="8"/>
      <c r="D59" s="19" t="s">
        <v>39</v>
      </c>
      <c r="E59" s="9"/>
      <c r="F59" s="21">
        <v>290</v>
      </c>
      <c r="G59" s="21">
        <v>7.03</v>
      </c>
      <c r="H59" s="21">
        <v>3</v>
      </c>
      <c r="I59" s="21">
        <v>42.67</v>
      </c>
      <c r="J59" s="21">
        <v>231</v>
      </c>
      <c r="K59" s="27"/>
      <c r="L59" s="21">
        <v>13.94</v>
      </c>
    </row>
    <row r="60" spans="1:12" ht="15">
      <c r="A60" s="14">
        <v>1</v>
      </c>
      <c r="B60" s="14"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>
      <c r="A69" s="17"/>
      <c r="B69" s="18"/>
      <c r="C69" s="8"/>
      <c r="D69" s="19" t="s">
        <v>39</v>
      </c>
      <c r="E69" s="9"/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7"/>
      <c r="L69" s="21">
        <v>0</v>
      </c>
    </row>
    <row r="70" spans="1:12" ht="15">
      <c r="A70" s="14">
        <v>1</v>
      </c>
      <c r="B70" s="14">
        <v>2</v>
      </c>
      <c r="C70" s="10" t="s">
        <v>34</v>
      </c>
      <c r="D70" s="12" t="s">
        <v>35</v>
      </c>
      <c r="E70" s="50" t="s">
        <v>125</v>
      </c>
      <c r="F70" s="51">
        <v>40</v>
      </c>
      <c r="G70" s="51">
        <v>2.4</v>
      </c>
      <c r="H70" s="51">
        <v>1.9</v>
      </c>
      <c r="I70" s="51">
        <v>30</v>
      </c>
      <c r="J70" s="51">
        <v>146.4</v>
      </c>
      <c r="K70" s="52">
        <v>2008</v>
      </c>
      <c r="L70" s="51">
        <v>4</v>
      </c>
    </row>
    <row r="71" spans="1:12" ht="15">
      <c r="A71" s="15"/>
      <c r="B71" s="16"/>
      <c r="C71" s="11"/>
      <c r="D71" s="12" t="s">
        <v>31</v>
      </c>
      <c r="E71" s="50" t="s">
        <v>46</v>
      </c>
      <c r="F71" s="51">
        <v>200</v>
      </c>
      <c r="G71" s="51">
        <v>0</v>
      </c>
      <c r="H71" s="51">
        <v>0</v>
      </c>
      <c r="I71" s="51">
        <v>14.6</v>
      </c>
      <c r="J71" s="51">
        <v>58.1</v>
      </c>
      <c r="K71" s="52" t="s">
        <v>59</v>
      </c>
      <c r="L71" s="51">
        <v>4.25</v>
      </c>
    </row>
    <row r="72" spans="1:12" ht="1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>
      <c r="A74" s="17"/>
      <c r="B74" s="18"/>
      <c r="C74" s="8"/>
      <c r="D74" s="19" t="s">
        <v>39</v>
      </c>
      <c r="E74" s="9"/>
      <c r="F74" s="21">
        <v>240</v>
      </c>
      <c r="G74" s="21">
        <v>2.4</v>
      </c>
      <c r="H74" s="21">
        <v>1.9</v>
      </c>
      <c r="I74" s="21">
        <v>44.6</v>
      </c>
      <c r="J74" s="21">
        <v>204.5</v>
      </c>
      <c r="K74" s="27"/>
      <c r="L74" s="21">
        <v>8.25</v>
      </c>
    </row>
    <row r="75" spans="1:12" ht="15">
      <c r="A75" s="14">
        <v>1</v>
      </c>
      <c r="B75" s="14"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>
      <c r="A81" s="17"/>
      <c r="B81" s="18"/>
      <c r="C81" s="8"/>
      <c r="D81" s="19" t="s">
        <v>39</v>
      </c>
      <c r="E81" s="9"/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7"/>
      <c r="L81" s="21">
        <v>0</v>
      </c>
    </row>
    <row r="82" spans="1:12" ht="15">
      <c r="A82" s="14">
        <v>1</v>
      </c>
      <c r="B82" s="14"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>
      <c r="A88" s="17"/>
      <c r="B88" s="18"/>
      <c r="C88" s="8"/>
      <c r="D88" s="20" t="s">
        <v>39</v>
      </c>
      <c r="E88" s="9"/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7"/>
      <c r="L88" s="21">
        <v>0</v>
      </c>
    </row>
    <row r="89" spans="1:12" ht="15.75" customHeight="1" thickBot="1">
      <c r="A89" s="36">
        <v>1</v>
      </c>
      <c r="B89" s="36">
        <v>2</v>
      </c>
      <c r="C89" s="65" t="s">
        <v>4</v>
      </c>
      <c r="D89" s="66"/>
      <c r="E89" s="33"/>
      <c r="F89" s="34">
        <v>962</v>
      </c>
      <c r="G89" s="34">
        <v>29.31</v>
      </c>
      <c r="H89" s="34">
        <v>26.03</v>
      </c>
      <c r="I89" s="34">
        <v>178.69</v>
      </c>
      <c r="J89" s="34">
        <v>1062.82</v>
      </c>
      <c r="K89" s="35"/>
      <c r="L89" s="34">
        <f>SUM(L88,L81,L74,L69,L59,L55)</f>
        <v>77.699999999999989</v>
      </c>
    </row>
    <row r="90" spans="1:12" ht="15">
      <c r="A90" s="22">
        <v>1</v>
      </c>
      <c r="B90" s="23">
        <v>3</v>
      </c>
      <c r="C90" s="24" t="s">
        <v>20</v>
      </c>
      <c r="D90" s="5" t="s">
        <v>21</v>
      </c>
      <c r="E90" s="47" t="s">
        <v>126</v>
      </c>
      <c r="F90" s="48" t="s">
        <v>100</v>
      </c>
      <c r="G90" s="48">
        <v>10.5</v>
      </c>
      <c r="H90" s="48">
        <v>11.03</v>
      </c>
      <c r="I90" s="48">
        <v>3.1840000000000002</v>
      </c>
      <c r="J90" s="48">
        <v>196</v>
      </c>
      <c r="K90" s="49" t="s">
        <v>127</v>
      </c>
      <c r="L90" s="48">
        <v>41.98</v>
      </c>
    </row>
    <row r="91" spans="1:12" ht="15">
      <c r="A91" s="25"/>
      <c r="B91" s="16"/>
      <c r="C91" s="11"/>
      <c r="D91" s="6" t="s">
        <v>22</v>
      </c>
      <c r="E91" s="50" t="s">
        <v>128</v>
      </c>
      <c r="F91" s="51">
        <v>200</v>
      </c>
      <c r="G91" s="51">
        <v>3.6</v>
      </c>
      <c r="H91" s="51">
        <v>2.67</v>
      </c>
      <c r="I91" s="51">
        <v>29.2</v>
      </c>
      <c r="J91" s="51">
        <v>155</v>
      </c>
      <c r="K91" s="52" t="s">
        <v>129</v>
      </c>
      <c r="L91" s="51">
        <v>10.95</v>
      </c>
    </row>
    <row r="92" spans="1:12" ht="15">
      <c r="A92" s="25"/>
      <c r="B92" s="16"/>
      <c r="C92" s="11"/>
      <c r="D92" s="7" t="s">
        <v>32</v>
      </c>
      <c r="E92" s="50" t="s">
        <v>47</v>
      </c>
      <c r="F92" s="51">
        <v>20</v>
      </c>
      <c r="G92" s="51">
        <v>1.52</v>
      </c>
      <c r="H92" s="51">
        <v>0.16</v>
      </c>
      <c r="I92" s="51">
        <v>9.8000000000000007</v>
      </c>
      <c r="J92" s="51">
        <v>47.32</v>
      </c>
      <c r="K92" s="52"/>
      <c r="L92" s="51">
        <v>1.1000000000000001</v>
      </c>
    </row>
    <row r="93" spans="1:12" ht="15">
      <c r="A93" s="25"/>
      <c r="B93" s="16"/>
      <c r="C93" s="11"/>
      <c r="D93" s="7" t="s">
        <v>33</v>
      </c>
      <c r="E93" s="50" t="s">
        <v>55</v>
      </c>
      <c r="F93" s="51">
        <v>20</v>
      </c>
      <c r="G93" s="51">
        <v>1</v>
      </c>
      <c r="H93" s="51">
        <v>0.2</v>
      </c>
      <c r="I93" s="51">
        <v>9</v>
      </c>
      <c r="J93" s="51">
        <v>44</v>
      </c>
      <c r="K93" s="52"/>
      <c r="L93" s="51">
        <v>0.94</v>
      </c>
    </row>
    <row r="94" spans="1:12" ht="1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>
      <c r="A95" s="25"/>
      <c r="B95" s="16"/>
      <c r="C95" s="11"/>
      <c r="D95" s="6" t="s">
        <v>30</v>
      </c>
      <c r="E95" s="50" t="s">
        <v>105</v>
      </c>
      <c r="F95" s="51" t="s">
        <v>108</v>
      </c>
      <c r="G95" s="51">
        <v>5.0999999999999996</v>
      </c>
      <c r="H95" s="51">
        <v>4.468</v>
      </c>
      <c r="I95" s="51">
        <v>28.5</v>
      </c>
      <c r="J95" s="51">
        <v>187</v>
      </c>
      <c r="K95" s="52" t="s">
        <v>109</v>
      </c>
      <c r="L95" s="51">
        <v>5.48</v>
      </c>
    </row>
    <row r="96" spans="1:12" ht="15">
      <c r="A96" s="25"/>
      <c r="B96" s="16"/>
      <c r="C96" s="11"/>
      <c r="D96" s="6" t="s">
        <v>27</v>
      </c>
      <c r="E96" s="50" t="s">
        <v>67</v>
      </c>
      <c r="F96" s="51">
        <v>60</v>
      </c>
      <c r="G96" s="51">
        <v>0.85499999999999998</v>
      </c>
      <c r="H96" s="51">
        <v>3.653</v>
      </c>
      <c r="I96" s="51">
        <v>11.58</v>
      </c>
      <c r="J96" s="51">
        <v>56</v>
      </c>
      <c r="K96" s="52" t="s">
        <v>72</v>
      </c>
      <c r="L96" s="51">
        <v>2.66</v>
      </c>
    </row>
    <row r="97" spans="1:12" ht="15">
      <c r="A97" s="26"/>
      <c r="B97" s="18"/>
      <c r="C97" s="8"/>
      <c r="D97" s="19" t="s">
        <v>39</v>
      </c>
      <c r="E97" s="9"/>
      <c r="F97" s="21">
        <v>300</v>
      </c>
      <c r="G97" s="21">
        <v>22.574999999999999</v>
      </c>
      <c r="H97" s="21">
        <v>22.181000000000001</v>
      </c>
      <c r="I97" s="21">
        <v>91.263999999999996</v>
      </c>
      <c r="J97" s="21">
        <v>685.32</v>
      </c>
      <c r="K97" s="27"/>
      <c r="L97" s="21">
        <v>63.11</v>
      </c>
    </row>
    <row r="98" spans="1:12" ht="15">
      <c r="A98" s="28">
        <v>1</v>
      </c>
      <c r="B98" s="14">
        <v>3</v>
      </c>
      <c r="C98" s="10" t="s">
        <v>25</v>
      </c>
      <c r="D98" s="12" t="s">
        <v>21</v>
      </c>
      <c r="E98" s="50" t="s">
        <v>130</v>
      </c>
      <c r="F98" s="51">
        <v>150</v>
      </c>
      <c r="G98" s="51">
        <v>3.9</v>
      </c>
      <c r="H98" s="51">
        <v>5.8</v>
      </c>
      <c r="I98" s="51">
        <v>31.4</v>
      </c>
      <c r="J98" s="51">
        <v>193.9</v>
      </c>
      <c r="K98" s="52" t="s">
        <v>74</v>
      </c>
      <c r="L98" s="51">
        <v>12.25</v>
      </c>
    </row>
    <row r="99" spans="1:12" ht="15">
      <c r="A99" s="25"/>
      <c r="B99" s="16"/>
      <c r="C99" s="11"/>
      <c r="D99" s="6" t="s">
        <v>22</v>
      </c>
      <c r="E99" s="50" t="s">
        <v>53</v>
      </c>
      <c r="F99" s="51" t="s">
        <v>54</v>
      </c>
      <c r="G99" s="51">
        <v>0.53</v>
      </c>
      <c r="H99" s="51">
        <v>0</v>
      </c>
      <c r="I99" s="51">
        <v>9.4700000000000006</v>
      </c>
      <c r="J99" s="51">
        <v>40</v>
      </c>
      <c r="K99" s="52" t="s">
        <v>113</v>
      </c>
      <c r="L99" s="51">
        <v>1.65</v>
      </c>
    </row>
    <row r="100" spans="1:12" ht="15">
      <c r="A100" s="25"/>
      <c r="B100" s="16"/>
      <c r="C100" s="11"/>
      <c r="D100" s="6" t="s">
        <v>33</v>
      </c>
      <c r="E100" s="50" t="s">
        <v>47</v>
      </c>
      <c r="F100" s="51">
        <v>40</v>
      </c>
      <c r="G100" s="51">
        <v>3.04</v>
      </c>
      <c r="H100" s="51">
        <v>0.32</v>
      </c>
      <c r="I100" s="51">
        <v>19.600000000000001</v>
      </c>
      <c r="J100" s="51">
        <v>94.6</v>
      </c>
      <c r="K100" s="52"/>
      <c r="L100" s="51">
        <v>2.2000000000000002</v>
      </c>
    </row>
    <row r="101" spans="1:12" ht="15">
      <c r="A101" s="26"/>
      <c r="B101" s="18"/>
      <c r="C101" s="8"/>
      <c r="D101" s="19" t="s">
        <v>39</v>
      </c>
      <c r="E101" s="9"/>
      <c r="F101" s="21">
        <v>190</v>
      </c>
      <c r="G101" s="21">
        <v>7.47</v>
      </c>
      <c r="H101" s="21">
        <v>6.12</v>
      </c>
      <c r="I101" s="21">
        <v>60.47</v>
      </c>
      <c r="J101" s="21">
        <v>328.5</v>
      </c>
      <c r="K101" s="27"/>
      <c r="L101" s="21">
        <v>16.100000000000001</v>
      </c>
    </row>
    <row r="102" spans="1:12" ht="15">
      <c r="A102" s="28">
        <v>1</v>
      </c>
      <c r="B102" s="14"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>
      <c r="A111" s="26"/>
      <c r="B111" s="18"/>
      <c r="C111" s="8"/>
      <c r="D111" s="19" t="s">
        <v>39</v>
      </c>
      <c r="E111" s="9"/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7"/>
      <c r="L111" s="21">
        <v>0</v>
      </c>
    </row>
    <row r="112" spans="1:12" ht="15">
      <c r="A112" s="28">
        <v>1</v>
      </c>
      <c r="B112" s="14">
        <v>3</v>
      </c>
      <c r="C112" s="10" t="s">
        <v>34</v>
      </c>
      <c r="D112" s="12" t="s">
        <v>35</v>
      </c>
      <c r="E112" s="50" t="s">
        <v>85</v>
      </c>
      <c r="F112" s="51" t="s">
        <v>86</v>
      </c>
      <c r="G112" s="51">
        <v>3</v>
      </c>
      <c r="H112" s="51">
        <v>6</v>
      </c>
      <c r="I112" s="51">
        <v>19.600000000000001</v>
      </c>
      <c r="J112" s="51">
        <v>144.30000000000001</v>
      </c>
      <c r="K112" s="75" t="s">
        <v>87</v>
      </c>
      <c r="L112" s="51">
        <v>6.15</v>
      </c>
    </row>
    <row r="113" spans="1:12" ht="15">
      <c r="A113" s="25"/>
      <c r="B113" s="16"/>
      <c r="C113" s="11"/>
      <c r="D113" s="12" t="s">
        <v>31</v>
      </c>
      <c r="E113" s="50" t="s">
        <v>53</v>
      </c>
      <c r="F113" s="51" t="s">
        <v>54</v>
      </c>
      <c r="G113" s="51">
        <v>0.53</v>
      </c>
      <c r="H113" s="51">
        <v>0</v>
      </c>
      <c r="I113" s="51">
        <v>9.4700000000000006</v>
      </c>
      <c r="J113" s="51">
        <v>40</v>
      </c>
      <c r="K113" s="52" t="s">
        <v>113</v>
      </c>
      <c r="L113" s="51">
        <v>1.65</v>
      </c>
    </row>
    <row r="114" spans="1:12" ht="1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>
      <c r="A116" s="26"/>
      <c r="B116" s="18"/>
      <c r="C116" s="8"/>
      <c r="D116" s="19" t="s">
        <v>39</v>
      </c>
      <c r="E116" s="9"/>
      <c r="F116" s="21">
        <v>0</v>
      </c>
      <c r="G116" s="21">
        <v>3.53</v>
      </c>
      <c r="H116" s="21">
        <v>6</v>
      </c>
      <c r="I116" s="21">
        <v>29.07</v>
      </c>
      <c r="J116" s="21">
        <v>184.3</v>
      </c>
      <c r="K116" s="27"/>
      <c r="L116" s="21">
        <v>7.8</v>
      </c>
    </row>
    <row r="117" spans="1:12" ht="15">
      <c r="A117" s="28">
        <v>1</v>
      </c>
      <c r="B117" s="14"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>
      <c r="A123" s="26"/>
      <c r="B123" s="18"/>
      <c r="C123" s="8"/>
      <c r="D123" s="19" t="s">
        <v>39</v>
      </c>
      <c r="E123" s="9"/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7"/>
      <c r="L123" s="21">
        <v>0</v>
      </c>
    </row>
    <row r="124" spans="1:12" ht="15">
      <c r="A124" s="28">
        <v>1</v>
      </c>
      <c r="B124" s="14"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>
      <c r="A130" s="26"/>
      <c r="B130" s="18"/>
      <c r="C130" s="8"/>
      <c r="D130" s="20" t="s">
        <v>39</v>
      </c>
      <c r="E130" s="9"/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7"/>
      <c r="L130" s="21">
        <v>0</v>
      </c>
    </row>
    <row r="131" spans="1:12" ht="15.75" customHeight="1" thickBot="1">
      <c r="A131" s="31">
        <v>1</v>
      </c>
      <c r="B131" s="32">
        <v>3</v>
      </c>
      <c r="C131" s="65" t="s">
        <v>4</v>
      </c>
      <c r="D131" s="66"/>
      <c r="E131" s="33"/>
      <c r="F131" s="34">
        <v>490</v>
      </c>
      <c r="G131" s="34">
        <v>33.575000000000003</v>
      </c>
      <c r="H131" s="34">
        <v>34.301000000000002</v>
      </c>
      <c r="I131" s="34">
        <v>180.804</v>
      </c>
      <c r="J131" s="34">
        <v>1198.1199999999999</v>
      </c>
      <c r="K131" s="35"/>
      <c r="L131" s="34">
        <f>SUM(L130,L123,L116,L111,L97,L101)</f>
        <v>87.009999999999991</v>
      </c>
    </row>
    <row r="132" spans="1:12" ht="15">
      <c r="A132" s="22">
        <v>1</v>
      </c>
      <c r="B132" s="23">
        <v>4</v>
      </c>
      <c r="C132" s="24" t="s">
        <v>20</v>
      </c>
      <c r="D132" s="5" t="s">
        <v>29</v>
      </c>
      <c r="E132" s="47" t="s">
        <v>131</v>
      </c>
      <c r="F132" s="48">
        <v>90</v>
      </c>
      <c r="G132" s="48">
        <v>11.52</v>
      </c>
      <c r="H132" s="48">
        <v>6.04</v>
      </c>
      <c r="I132" s="48">
        <v>21.78</v>
      </c>
      <c r="J132" s="48">
        <v>178.8</v>
      </c>
      <c r="K132" s="49" t="s">
        <v>132</v>
      </c>
      <c r="L132" s="48">
        <v>21.54</v>
      </c>
    </row>
    <row r="133" spans="1:12" ht="15">
      <c r="A133" s="25"/>
      <c r="B133" s="16"/>
      <c r="C133" s="11"/>
      <c r="D133" s="6" t="s">
        <v>22</v>
      </c>
      <c r="E133" s="50" t="s">
        <v>53</v>
      </c>
      <c r="F133" s="51" t="s">
        <v>54</v>
      </c>
      <c r="G133" s="51">
        <v>0.53</v>
      </c>
      <c r="H133" s="51">
        <v>0</v>
      </c>
      <c r="I133" s="51">
        <v>9.4700000000000006</v>
      </c>
      <c r="J133" s="51">
        <v>40</v>
      </c>
      <c r="K133" s="52" t="s">
        <v>113</v>
      </c>
      <c r="L133" s="51">
        <v>1.65</v>
      </c>
    </row>
    <row r="134" spans="1:12" ht="15">
      <c r="A134" s="25"/>
      <c r="B134" s="16"/>
      <c r="C134" s="11"/>
      <c r="D134" s="7" t="s">
        <v>32</v>
      </c>
      <c r="E134" s="50" t="s">
        <v>47</v>
      </c>
      <c r="F134" s="51">
        <v>20</v>
      </c>
      <c r="G134" s="51">
        <v>1.52</v>
      </c>
      <c r="H134" s="51">
        <v>0.16</v>
      </c>
      <c r="I134" s="51">
        <v>9.8000000000000007</v>
      </c>
      <c r="J134" s="51">
        <v>47.32</v>
      </c>
      <c r="K134" s="52"/>
      <c r="L134" s="51">
        <v>1.1000000000000001</v>
      </c>
    </row>
    <row r="135" spans="1:12" ht="15">
      <c r="A135" s="25"/>
      <c r="B135" s="16"/>
      <c r="C135" s="11"/>
      <c r="D135" s="7" t="s">
        <v>33</v>
      </c>
      <c r="E135" s="50" t="s">
        <v>55</v>
      </c>
      <c r="F135" s="51">
        <v>20</v>
      </c>
      <c r="G135" s="51">
        <v>1</v>
      </c>
      <c r="H135" s="51">
        <v>0.2</v>
      </c>
      <c r="I135" s="51">
        <v>9</v>
      </c>
      <c r="J135" s="51">
        <v>44</v>
      </c>
      <c r="K135" s="52"/>
      <c r="L135" s="51">
        <v>0.94</v>
      </c>
    </row>
    <row r="136" spans="1:12" ht="15">
      <c r="A136" s="25"/>
      <c r="B136" s="16"/>
      <c r="C136" s="11"/>
      <c r="D136" s="7" t="s">
        <v>30</v>
      </c>
      <c r="E136" s="50" t="s">
        <v>133</v>
      </c>
      <c r="F136" s="51">
        <v>150</v>
      </c>
      <c r="G136" s="51">
        <v>3.09</v>
      </c>
      <c r="H136" s="51">
        <v>8.282</v>
      </c>
      <c r="I136" s="51">
        <v>22</v>
      </c>
      <c r="J136" s="51">
        <v>172</v>
      </c>
      <c r="K136" s="52" t="s">
        <v>82</v>
      </c>
      <c r="L136" s="51">
        <v>10.68</v>
      </c>
    </row>
    <row r="137" spans="1:12" ht="15">
      <c r="A137" s="25"/>
      <c r="B137" s="16"/>
      <c r="C137" s="11"/>
      <c r="D137" s="6" t="s">
        <v>24</v>
      </c>
      <c r="E137" s="50" t="s">
        <v>48</v>
      </c>
      <c r="F137" s="51">
        <v>108</v>
      </c>
      <c r="G137" s="51">
        <v>1.6</v>
      </c>
      <c r="H137" s="51">
        <v>0.5</v>
      </c>
      <c r="I137" s="51">
        <v>22.7</v>
      </c>
      <c r="J137" s="51">
        <v>103.7</v>
      </c>
      <c r="K137" s="52">
        <v>2008</v>
      </c>
      <c r="L137" s="51">
        <v>27</v>
      </c>
    </row>
    <row r="138" spans="1:12" ht="15">
      <c r="A138" s="25"/>
      <c r="B138" s="16"/>
      <c r="C138" s="11"/>
      <c r="D138" s="6" t="s">
        <v>27</v>
      </c>
      <c r="E138" s="50" t="s">
        <v>90</v>
      </c>
      <c r="F138" s="51">
        <v>60</v>
      </c>
      <c r="G138" s="51">
        <v>3.5</v>
      </c>
      <c r="H138" s="51">
        <v>6.11</v>
      </c>
      <c r="I138" s="51">
        <v>9.9</v>
      </c>
      <c r="J138" s="51">
        <v>124</v>
      </c>
      <c r="K138" s="52" t="s">
        <v>93</v>
      </c>
      <c r="L138" s="51">
        <v>6.41</v>
      </c>
    </row>
    <row r="139" spans="1:12" ht="15">
      <c r="A139" s="26"/>
      <c r="B139" s="18"/>
      <c r="C139" s="8"/>
      <c r="D139" s="19" t="s">
        <v>39</v>
      </c>
      <c r="E139" s="9"/>
      <c r="F139" s="21">
        <v>448</v>
      </c>
      <c r="G139" s="21">
        <v>22.76</v>
      </c>
      <c r="H139" s="21">
        <v>21.292000000000002</v>
      </c>
      <c r="I139" s="21">
        <v>104.65</v>
      </c>
      <c r="J139" s="21">
        <v>709.82</v>
      </c>
      <c r="K139" s="27"/>
      <c r="L139" s="21">
        <v>69.319999999999993</v>
      </c>
    </row>
    <row r="140" spans="1:12" ht="15">
      <c r="A140" s="28">
        <v>1</v>
      </c>
      <c r="B140" s="14">
        <v>4</v>
      </c>
      <c r="C140" s="10" t="s">
        <v>25</v>
      </c>
      <c r="D140" s="12" t="s">
        <v>21</v>
      </c>
      <c r="E140" s="50" t="s">
        <v>97</v>
      </c>
      <c r="F140" s="51">
        <v>150</v>
      </c>
      <c r="G140" s="51">
        <v>6.6619999999999999</v>
      </c>
      <c r="H140" s="51">
        <v>9.0239999999999991</v>
      </c>
      <c r="I140" s="51">
        <v>34</v>
      </c>
      <c r="J140" s="51">
        <v>170</v>
      </c>
      <c r="K140" s="52" t="s">
        <v>103</v>
      </c>
      <c r="L140" s="51">
        <v>7.57</v>
      </c>
    </row>
    <row r="141" spans="1:12" ht="15">
      <c r="A141" s="25"/>
      <c r="B141" s="16"/>
      <c r="C141" s="11"/>
      <c r="D141" s="6" t="s">
        <v>22</v>
      </c>
      <c r="E141" s="50" t="s">
        <v>46</v>
      </c>
      <c r="F141" s="51">
        <v>200</v>
      </c>
      <c r="G141" s="51">
        <v>0</v>
      </c>
      <c r="H141" s="51">
        <v>0</v>
      </c>
      <c r="I141" s="51">
        <v>14.6</v>
      </c>
      <c r="J141" s="51">
        <v>58.1</v>
      </c>
      <c r="K141" s="52" t="s">
        <v>59</v>
      </c>
      <c r="L141" s="51">
        <v>3.45</v>
      </c>
    </row>
    <row r="142" spans="1:12" ht="15">
      <c r="A142" s="25"/>
      <c r="B142" s="16"/>
      <c r="C142" s="11"/>
      <c r="D142" s="6" t="s">
        <v>33</v>
      </c>
      <c r="E142" s="50" t="s">
        <v>47</v>
      </c>
      <c r="F142" s="51">
        <v>40</v>
      </c>
      <c r="G142" s="51">
        <v>3.04</v>
      </c>
      <c r="H142" s="51">
        <v>0.32</v>
      </c>
      <c r="I142" s="51">
        <v>19.600000000000001</v>
      </c>
      <c r="J142" s="51">
        <v>94.6</v>
      </c>
      <c r="K142" s="52"/>
      <c r="L142" s="51">
        <v>2.2000000000000002</v>
      </c>
    </row>
    <row r="143" spans="1:12" ht="15">
      <c r="A143" s="26"/>
      <c r="B143" s="18"/>
      <c r="C143" s="8"/>
      <c r="D143" s="19" t="s">
        <v>39</v>
      </c>
      <c r="E143" s="9"/>
      <c r="F143" s="21">
        <v>390</v>
      </c>
      <c r="G143" s="21">
        <v>9.702</v>
      </c>
      <c r="H143" s="21">
        <v>9.3439999999999994</v>
      </c>
      <c r="I143" s="21">
        <v>68.2</v>
      </c>
      <c r="J143" s="21">
        <v>322.7</v>
      </c>
      <c r="K143" s="27"/>
      <c r="L143" s="21">
        <v>13.22</v>
      </c>
    </row>
    <row r="144" spans="1:12" ht="15">
      <c r="A144" s="28">
        <v>1</v>
      </c>
      <c r="B144" s="14"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>
      <c r="A153" s="26"/>
      <c r="B153" s="18"/>
      <c r="C153" s="8"/>
      <c r="D153" s="19" t="s">
        <v>39</v>
      </c>
      <c r="E153" s="9"/>
      <c r="F153" s="21">
        <v>0</v>
      </c>
      <c r="G153" s="21">
        <v>0</v>
      </c>
      <c r="H153" s="21">
        <v>0</v>
      </c>
      <c r="I153" s="21">
        <v>0</v>
      </c>
      <c r="J153" s="21">
        <v>0</v>
      </c>
      <c r="K153" s="27"/>
      <c r="L153" s="21">
        <v>0</v>
      </c>
    </row>
    <row r="154" spans="1:12" ht="15">
      <c r="A154" s="28">
        <v>1</v>
      </c>
      <c r="B154" s="14">
        <v>4</v>
      </c>
      <c r="C154" s="10" t="s">
        <v>34</v>
      </c>
      <c r="D154" s="12" t="s">
        <v>35</v>
      </c>
      <c r="E154" s="50" t="s">
        <v>117</v>
      </c>
      <c r="F154" s="51">
        <v>40</v>
      </c>
      <c r="G154" s="51">
        <v>2.9</v>
      </c>
      <c r="H154" s="51">
        <v>3.7</v>
      </c>
      <c r="I154" s="51">
        <v>28.8</v>
      </c>
      <c r="J154" s="51">
        <v>161.69999999999999</v>
      </c>
      <c r="K154" s="52">
        <v>2008</v>
      </c>
      <c r="L154" s="51">
        <v>3.6</v>
      </c>
    </row>
    <row r="155" spans="1:12" ht="15">
      <c r="A155" s="25"/>
      <c r="B155" s="16"/>
      <c r="C155" s="11"/>
      <c r="D155" s="12" t="s">
        <v>31</v>
      </c>
      <c r="E155" s="50" t="s">
        <v>53</v>
      </c>
      <c r="F155" s="51" t="s">
        <v>54</v>
      </c>
      <c r="G155" s="51">
        <v>0.53</v>
      </c>
      <c r="H155" s="51">
        <v>0</v>
      </c>
      <c r="I155" s="51">
        <v>9.4700000000000006</v>
      </c>
      <c r="J155" s="51">
        <v>40</v>
      </c>
      <c r="K155" s="52" t="s">
        <v>113</v>
      </c>
      <c r="L155" s="51">
        <v>1.65</v>
      </c>
    </row>
    <row r="156" spans="1:12" ht="1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>
      <c r="A158" s="26"/>
      <c r="B158" s="18"/>
      <c r="C158" s="8"/>
      <c r="D158" s="19" t="s">
        <v>39</v>
      </c>
      <c r="E158" s="9"/>
      <c r="F158" s="21">
        <v>40</v>
      </c>
      <c r="G158" s="21">
        <v>3.43</v>
      </c>
      <c r="H158" s="21">
        <v>3.7</v>
      </c>
      <c r="I158" s="21">
        <v>38.270000000000003</v>
      </c>
      <c r="J158" s="21">
        <v>201.7</v>
      </c>
      <c r="K158" s="27"/>
      <c r="L158" s="21">
        <v>5.25</v>
      </c>
    </row>
    <row r="159" spans="1:12" ht="15">
      <c r="A159" s="28">
        <v>1</v>
      </c>
      <c r="B159" s="14"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>
      <c r="A165" s="26"/>
      <c r="B165" s="18"/>
      <c r="C165" s="8"/>
      <c r="D165" s="19" t="s">
        <v>39</v>
      </c>
      <c r="E165" s="9"/>
      <c r="F165" s="21">
        <v>0</v>
      </c>
      <c r="G165" s="21">
        <v>0</v>
      </c>
      <c r="H165" s="21">
        <v>0</v>
      </c>
      <c r="I165" s="21">
        <v>0</v>
      </c>
      <c r="J165" s="21">
        <v>0</v>
      </c>
      <c r="K165" s="27"/>
      <c r="L165" s="21">
        <v>0</v>
      </c>
    </row>
    <row r="166" spans="1:12" ht="15">
      <c r="A166" s="28">
        <v>1</v>
      </c>
      <c r="B166" s="14"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>
      <c r="A172" s="26"/>
      <c r="B172" s="18"/>
      <c r="C172" s="8"/>
      <c r="D172" s="20" t="s">
        <v>39</v>
      </c>
      <c r="E172" s="9"/>
      <c r="F172" s="21">
        <v>0</v>
      </c>
      <c r="G172" s="21">
        <v>0</v>
      </c>
      <c r="H172" s="21">
        <v>0</v>
      </c>
      <c r="I172" s="21">
        <v>0</v>
      </c>
      <c r="J172" s="21">
        <v>0</v>
      </c>
      <c r="K172" s="27"/>
      <c r="L172" s="21">
        <v>0</v>
      </c>
    </row>
    <row r="173" spans="1:12" ht="15.75" customHeight="1" thickBot="1">
      <c r="A173" s="31">
        <v>1</v>
      </c>
      <c r="B173" s="32">
        <v>4</v>
      </c>
      <c r="C173" s="65" t="s">
        <v>4</v>
      </c>
      <c r="D173" s="66"/>
      <c r="E173" s="33"/>
      <c r="F173" s="34">
        <v>878</v>
      </c>
      <c r="G173" s="34">
        <v>35.892000000000003</v>
      </c>
      <c r="H173" s="34">
        <v>34.335999999999999</v>
      </c>
      <c r="I173" s="34">
        <v>211.12</v>
      </c>
      <c r="J173" s="34">
        <v>1234.22</v>
      </c>
      <c r="K173" s="35"/>
      <c r="L173" s="34">
        <f>SUM(L172,L165,L158,L153,L143,L139)</f>
        <v>87.789999999999992</v>
      </c>
    </row>
    <row r="174" spans="1:12" ht="15">
      <c r="A174" s="22">
        <v>1</v>
      </c>
      <c r="B174" s="23">
        <v>5</v>
      </c>
      <c r="C174" s="24" t="s">
        <v>20</v>
      </c>
      <c r="D174" s="5" t="s">
        <v>29</v>
      </c>
      <c r="E174" s="47" t="s">
        <v>134</v>
      </c>
      <c r="F174" s="48">
        <v>90</v>
      </c>
      <c r="G174" s="48">
        <v>13.67</v>
      </c>
      <c r="H174" s="48">
        <v>13.670999999999999</v>
      </c>
      <c r="I174" s="48">
        <v>8.6999999999999993</v>
      </c>
      <c r="J174" s="48">
        <v>209.6</v>
      </c>
      <c r="K174" s="49" t="s">
        <v>107</v>
      </c>
      <c r="L174" s="48">
        <v>38.24</v>
      </c>
    </row>
    <row r="175" spans="1:12" ht="15">
      <c r="A175" s="25"/>
      <c r="B175" s="16"/>
      <c r="C175" s="11"/>
      <c r="D175" s="6" t="s">
        <v>22</v>
      </c>
      <c r="E175" s="50" t="s">
        <v>53</v>
      </c>
      <c r="F175" s="51" t="s">
        <v>54</v>
      </c>
      <c r="G175" s="51">
        <v>0.53</v>
      </c>
      <c r="H175" s="51">
        <v>0</v>
      </c>
      <c r="I175" s="51">
        <v>9.4700000000000006</v>
      </c>
      <c r="J175" s="51">
        <v>40</v>
      </c>
      <c r="K175" s="52" t="s">
        <v>113</v>
      </c>
      <c r="L175" s="51">
        <v>1.65</v>
      </c>
    </row>
    <row r="176" spans="1:12" ht="15">
      <c r="A176" s="25"/>
      <c r="B176" s="16"/>
      <c r="C176" s="11"/>
      <c r="D176" s="7" t="s">
        <v>32</v>
      </c>
      <c r="E176" s="50" t="s">
        <v>47</v>
      </c>
      <c r="F176" s="51">
        <v>20</v>
      </c>
      <c r="G176" s="51">
        <v>1.52</v>
      </c>
      <c r="H176" s="51">
        <v>0.16</v>
      </c>
      <c r="I176" s="51">
        <v>9.8000000000000007</v>
      </c>
      <c r="J176" s="51">
        <v>47.32</v>
      </c>
      <c r="K176" s="52"/>
      <c r="L176" s="51">
        <v>1.1000000000000001</v>
      </c>
    </row>
    <row r="177" spans="1:12" ht="15">
      <c r="A177" s="25"/>
      <c r="B177" s="16"/>
      <c r="C177" s="11"/>
      <c r="D177" s="7" t="s">
        <v>33</v>
      </c>
      <c r="E177" s="50" t="s">
        <v>55</v>
      </c>
      <c r="F177" s="51">
        <v>20</v>
      </c>
      <c r="G177" s="51">
        <v>1</v>
      </c>
      <c r="H177" s="51">
        <v>0.2</v>
      </c>
      <c r="I177" s="51">
        <v>9</v>
      </c>
      <c r="J177" s="51">
        <v>44</v>
      </c>
      <c r="K177" s="52"/>
      <c r="L177" s="51">
        <v>0.94</v>
      </c>
    </row>
    <row r="178" spans="1:12" ht="1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>
      <c r="A179" s="25"/>
      <c r="B179" s="16"/>
      <c r="C179" s="11"/>
      <c r="D179" s="6" t="s">
        <v>30</v>
      </c>
      <c r="E179" s="50" t="s">
        <v>135</v>
      </c>
      <c r="F179" s="51">
        <v>150</v>
      </c>
      <c r="G179" s="51">
        <v>3.8</v>
      </c>
      <c r="H179" s="51">
        <v>8.6</v>
      </c>
      <c r="I179" s="51">
        <v>38.9</v>
      </c>
      <c r="J179" s="51">
        <v>247</v>
      </c>
      <c r="K179" s="52" t="s">
        <v>136</v>
      </c>
      <c r="L179" s="51">
        <v>12.78</v>
      </c>
    </row>
    <row r="180" spans="1:12" ht="15">
      <c r="A180" s="25"/>
      <c r="B180" s="16"/>
      <c r="C180" s="11"/>
      <c r="D180" s="6" t="s">
        <v>27</v>
      </c>
      <c r="E180" s="50" t="s">
        <v>114</v>
      </c>
      <c r="F180" s="51">
        <v>60</v>
      </c>
      <c r="G180" s="51">
        <v>0.51600000000000001</v>
      </c>
      <c r="H180" s="51">
        <v>2.1320000000000001</v>
      </c>
      <c r="I180" s="51">
        <v>4.45</v>
      </c>
      <c r="J180" s="51">
        <v>50</v>
      </c>
      <c r="K180" s="52" t="s">
        <v>88</v>
      </c>
      <c r="L180" s="51">
        <v>2.73</v>
      </c>
    </row>
    <row r="181" spans="1:12" ht="15">
      <c r="A181" s="26"/>
      <c r="B181" s="18"/>
      <c r="C181" s="8"/>
      <c r="D181" s="19" t="s">
        <v>39</v>
      </c>
      <c r="E181" s="9"/>
      <c r="F181" s="21">
        <v>340</v>
      </c>
      <c r="G181" s="21">
        <v>21.036000000000001</v>
      </c>
      <c r="H181" s="21">
        <v>24.763000000000002</v>
      </c>
      <c r="I181" s="21">
        <v>80.319999999999993</v>
      </c>
      <c r="J181" s="21">
        <v>637.91999999999996</v>
      </c>
      <c r="K181" s="27"/>
      <c r="L181" s="21">
        <v>57.44</v>
      </c>
    </row>
    <row r="182" spans="1:12" ht="15">
      <c r="A182" s="28">
        <v>1</v>
      </c>
      <c r="B182" s="14">
        <v>5</v>
      </c>
      <c r="C182" s="10" t="s">
        <v>25</v>
      </c>
      <c r="D182" s="12" t="s">
        <v>21</v>
      </c>
      <c r="E182" s="50" t="s">
        <v>137</v>
      </c>
      <c r="F182" s="51">
        <v>250</v>
      </c>
      <c r="G182" s="51">
        <v>4.3</v>
      </c>
      <c r="H182" s="51">
        <v>2</v>
      </c>
      <c r="I182" s="51">
        <v>13.3</v>
      </c>
      <c r="J182" s="51">
        <v>91</v>
      </c>
      <c r="K182" s="52">
        <v>2012</v>
      </c>
      <c r="L182" s="51">
        <v>13.9</v>
      </c>
    </row>
    <row r="183" spans="1:12" ht="15">
      <c r="A183" s="25"/>
      <c r="B183" s="16"/>
      <c r="C183" s="11"/>
      <c r="D183" s="6" t="s">
        <v>22</v>
      </c>
      <c r="E183" s="50" t="s">
        <v>53</v>
      </c>
      <c r="F183" s="51" t="s">
        <v>54</v>
      </c>
      <c r="G183" s="51">
        <v>0.53</v>
      </c>
      <c r="H183" s="51">
        <v>0</v>
      </c>
      <c r="I183" s="51">
        <v>9.4700000000000006</v>
      </c>
      <c r="J183" s="51">
        <v>40</v>
      </c>
      <c r="K183" s="52" t="s">
        <v>113</v>
      </c>
      <c r="L183" s="51">
        <v>1.65</v>
      </c>
    </row>
    <row r="184" spans="1:12" ht="15">
      <c r="A184" s="25"/>
      <c r="B184" s="16"/>
      <c r="C184" s="11"/>
      <c r="D184" s="6" t="s">
        <v>33</v>
      </c>
      <c r="E184" s="50" t="s">
        <v>55</v>
      </c>
      <c r="F184" s="51">
        <v>40</v>
      </c>
      <c r="G184" s="51">
        <v>2</v>
      </c>
      <c r="H184" s="51">
        <v>0.4</v>
      </c>
      <c r="I184" s="51">
        <v>18</v>
      </c>
      <c r="J184" s="51">
        <v>88</v>
      </c>
      <c r="K184" s="52"/>
      <c r="L184" s="51">
        <v>1.88</v>
      </c>
    </row>
    <row r="185" spans="1:12" ht="15">
      <c r="A185" s="26"/>
      <c r="B185" s="18"/>
      <c r="C185" s="8"/>
      <c r="D185" s="19" t="s">
        <v>39</v>
      </c>
      <c r="E185" s="9"/>
      <c r="F185" s="21">
        <v>290</v>
      </c>
      <c r="G185" s="21">
        <v>6.83</v>
      </c>
      <c r="H185" s="21">
        <v>2.4</v>
      </c>
      <c r="I185" s="21">
        <v>40.770000000000003</v>
      </c>
      <c r="J185" s="21">
        <v>219</v>
      </c>
      <c r="K185" s="27"/>
      <c r="L185" s="21">
        <v>17.43</v>
      </c>
    </row>
    <row r="186" spans="1:12" ht="15">
      <c r="A186" s="28">
        <v>1</v>
      </c>
      <c r="B186" s="14"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>
      <c r="A195" s="26"/>
      <c r="B195" s="18"/>
      <c r="C195" s="8"/>
      <c r="D195" s="19" t="s">
        <v>39</v>
      </c>
      <c r="E195" s="9"/>
      <c r="F195" s="21">
        <v>0</v>
      </c>
      <c r="G195" s="21">
        <v>0</v>
      </c>
      <c r="H195" s="21">
        <v>0</v>
      </c>
      <c r="I195" s="21">
        <v>0</v>
      </c>
      <c r="J195" s="21">
        <v>0</v>
      </c>
      <c r="K195" s="27"/>
      <c r="L195" s="21">
        <v>0</v>
      </c>
    </row>
    <row r="196" spans="1:12" ht="15">
      <c r="A196" s="28">
        <v>1</v>
      </c>
      <c r="B196" s="14">
        <v>5</v>
      </c>
      <c r="C196" s="10" t="s">
        <v>34</v>
      </c>
      <c r="D196" s="12" t="s">
        <v>35</v>
      </c>
      <c r="E196" s="50" t="s">
        <v>75</v>
      </c>
      <c r="F196" s="51">
        <v>40</v>
      </c>
      <c r="G196" s="51">
        <v>2.4</v>
      </c>
      <c r="H196" s="51">
        <v>1.9</v>
      </c>
      <c r="I196" s="51">
        <v>30</v>
      </c>
      <c r="J196" s="51">
        <v>146.4</v>
      </c>
      <c r="K196" s="52">
        <v>2008</v>
      </c>
      <c r="L196" s="51">
        <v>4</v>
      </c>
    </row>
    <row r="197" spans="1:12" ht="15">
      <c r="A197" s="25"/>
      <c r="B197" s="16"/>
      <c r="C197" s="11"/>
      <c r="D197" s="12" t="s">
        <v>31</v>
      </c>
      <c r="E197" s="50" t="s">
        <v>46</v>
      </c>
      <c r="F197" s="51">
        <v>200</v>
      </c>
      <c r="G197" s="51">
        <v>0</v>
      </c>
      <c r="H197" s="51">
        <v>0</v>
      </c>
      <c r="I197" s="51">
        <v>14.6</v>
      </c>
      <c r="J197" s="51">
        <v>58.1</v>
      </c>
      <c r="K197" s="52" t="s">
        <v>59</v>
      </c>
      <c r="L197" s="51">
        <v>4.25</v>
      </c>
    </row>
    <row r="198" spans="1:12" ht="1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>
      <c r="A200" s="26"/>
      <c r="B200" s="18"/>
      <c r="C200" s="8"/>
      <c r="D200" s="19" t="s">
        <v>39</v>
      </c>
      <c r="E200" s="9"/>
      <c r="F200" s="21">
        <v>0</v>
      </c>
      <c r="G200" s="21">
        <v>2.4</v>
      </c>
      <c r="H200" s="21">
        <v>1.9</v>
      </c>
      <c r="I200" s="21">
        <v>44.6</v>
      </c>
      <c r="J200" s="21">
        <v>204.5</v>
      </c>
      <c r="K200" s="27"/>
      <c r="L200" s="21">
        <v>8.25</v>
      </c>
    </row>
    <row r="201" spans="1:12" ht="15">
      <c r="A201" s="28">
        <v>1</v>
      </c>
      <c r="B201" s="14"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>
      <c r="A207" s="26"/>
      <c r="B207" s="18"/>
      <c r="C207" s="8"/>
      <c r="D207" s="19" t="s">
        <v>39</v>
      </c>
      <c r="E207" s="9"/>
      <c r="F207" s="21">
        <v>0</v>
      </c>
      <c r="G207" s="21">
        <v>0</v>
      </c>
      <c r="H207" s="21">
        <v>0</v>
      </c>
      <c r="I207" s="21">
        <v>0</v>
      </c>
      <c r="J207" s="21">
        <v>0</v>
      </c>
      <c r="K207" s="27"/>
      <c r="L207" s="21">
        <v>0</v>
      </c>
    </row>
    <row r="208" spans="1:12" ht="15">
      <c r="A208" s="28">
        <v>1</v>
      </c>
      <c r="B208" s="14"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>
      <c r="A214" s="26"/>
      <c r="B214" s="18"/>
      <c r="C214" s="8"/>
      <c r="D214" s="20" t="s">
        <v>39</v>
      </c>
      <c r="E214" s="9"/>
      <c r="F214" s="21">
        <v>0</v>
      </c>
      <c r="G214" s="21">
        <v>0</v>
      </c>
      <c r="H214" s="21">
        <v>0</v>
      </c>
      <c r="I214" s="21">
        <v>0</v>
      </c>
      <c r="J214" s="21">
        <v>0</v>
      </c>
      <c r="K214" s="27"/>
      <c r="L214" s="21">
        <v>0</v>
      </c>
    </row>
    <row r="215" spans="1:12" ht="15.75" customHeight="1" thickBot="1">
      <c r="A215" s="31">
        <v>1</v>
      </c>
      <c r="B215" s="32">
        <v>5</v>
      </c>
      <c r="C215" s="65" t="s">
        <v>4</v>
      </c>
      <c r="D215" s="66"/>
      <c r="E215" s="33"/>
      <c r="F215" s="34">
        <v>630</v>
      </c>
      <c r="G215" s="34">
        <v>30.265999999999998</v>
      </c>
      <c r="H215" s="34">
        <v>29.062999999999999</v>
      </c>
      <c r="I215" s="34">
        <v>165.69</v>
      </c>
      <c r="J215" s="34">
        <v>1061.42</v>
      </c>
      <c r="K215" s="35"/>
      <c r="L215" s="34">
        <f>SUM(L214,L207,L200,L195,L185,L181)</f>
        <v>83.12</v>
      </c>
    </row>
    <row r="216" spans="1:12" ht="15">
      <c r="A216" s="22">
        <v>1</v>
      </c>
      <c r="B216" s="23">
        <v>6</v>
      </c>
      <c r="C216" s="24" t="s">
        <v>20</v>
      </c>
      <c r="D216" s="5" t="s">
        <v>21</v>
      </c>
      <c r="E216" s="47" t="s">
        <v>89</v>
      </c>
      <c r="F216" s="48" t="s">
        <v>91</v>
      </c>
      <c r="G216" s="48">
        <v>9</v>
      </c>
      <c r="H216" s="48">
        <v>10.199999999999999</v>
      </c>
      <c r="I216" s="48">
        <v>18.149999999999999</v>
      </c>
      <c r="J216" s="48">
        <v>213</v>
      </c>
      <c r="K216" s="49" t="s">
        <v>92</v>
      </c>
      <c r="L216" s="48">
        <v>49.9</v>
      </c>
    </row>
    <row r="217" spans="1:12" ht="15">
      <c r="A217" s="25"/>
      <c r="B217" s="16"/>
      <c r="C217" s="11"/>
      <c r="D217" s="6" t="s">
        <v>22</v>
      </c>
      <c r="E217" s="50" t="s">
        <v>66</v>
      </c>
      <c r="F217" s="51" t="s">
        <v>70</v>
      </c>
      <c r="G217" s="51">
        <v>8.4000000000000005E-2</v>
      </c>
      <c r="H217" s="51">
        <v>1.2E-2</v>
      </c>
      <c r="I217" s="51">
        <v>15.185</v>
      </c>
      <c r="J217" s="51">
        <v>62</v>
      </c>
      <c r="K217" s="52" t="s">
        <v>71</v>
      </c>
      <c r="L217" s="51">
        <v>3.09</v>
      </c>
    </row>
    <row r="218" spans="1:12" ht="15">
      <c r="A218" s="25"/>
      <c r="B218" s="16"/>
      <c r="C218" s="11"/>
      <c r="D218" s="7" t="s">
        <v>32</v>
      </c>
      <c r="E218" s="50" t="s">
        <v>47</v>
      </c>
      <c r="F218" s="51">
        <v>30</v>
      </c>
      <c r="G218" s="51">
        <v>2.2799999999999998</v>
      </c>
      <c r="H218" s="51">
        <v>0.24</v>
      </c>
      <c r="I218" s="51">
        <v>14.76</v>
      </c>
      <c r="J218" s="51">
        <v>71</v>
      </c>
      <c r="K218" s="52"/>
      <c r="L218" s="51">
        <v>1.1000000000000001</v>
      </c>
    </row>
    <row r="219" spans="1:12" ht="15">
      <c r="A219" s="25"/>
      <c r="B219" s="16"/>
      <c r="C219" s="11"/>
      <c r="D219" s="7" t="s">
        <v>33</v>
      </c>
      <c r="E219" s="50" t="s">
        <v>55</v>
      </c>
      <c r="F219" s="51">
        <v>20</v>
      </c>
      <c r="G219" s="51">
        <v>1</v>
      </c>
      <c r="H219" s="51">
        <v>0.2</v>
      </c>
      <c r="I219" s="51">
        <v>9</v>
      </c>
      <c r="J219" s="51">
        <v>44</v>
      </c>
      <c r="K219" s="52"/>
      <c r="L219" s="51">
        <v>1.41</v>
      </c>
    </row>
    <row r="220" spans="1:12" ht="15">
      <c r="A220" s="25"/>
      <c r="B220" s="16"/>
      <c r="C220" s="11"/>
      <c r="D220" s="7" t="s">
        <v>24</v>
      </c>
      <c r="E220" s="50" t="s">
        <v>79</v>
      </c>
      <c r="F220" s="51">
        <v>132</v>
      </c>
      <c r="G220" s="51">
        <v>0.5</v>
      </c>
      <c r="H220" s="51">
        <v>0.5</v>
      </c>
      <c r="I220" s="51">
        <v>12.9</v>
      </c>
      <c r="J220" s="51">
        <v>62</v>
      </c>
      <c r="K220" s="52"/>
      <c r="L220" s="51">
        <v>13.8</v>
      </c>
    </row>
    <row r="221" spans="1:12" ht="15">
      <c r="A221" s="25"/>
      <c r="B221" s="16"/>
      <c r="C221" s="11"/>
      <c r="D221" s="6" t="s">
        <v>27</v>
      </c>
      <c r="E221" s="50" t="s">
        <v>49</v>
      </c>
      <c r="F221" s="51">
        <v>60</v>
      </c>
      <c r="G221" s="51">
        <v>0.78</v>
      </c>
      <c r="H221" s="51">
        <v>1.94</v>
      </c>
      <c r="I221" s="51">
        <v>3.87</v>
      </c>
      <c r="J221" s="51">
        <v>36</v>
      </c>
      <c r="K221" s="52" t="s">
        <v>138</v>
      </c>
      <c r="L221" s="51">
        <v>3.28</v>
      </c>
    </row>
    <row r="222" spans="1:12" ht="1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>
      <c r="A223" s="26"/>
      <c r="B223" s="18"/>
      <c r="C223" s="8"/>
      <c r="D223" s="19" t="s">
        <v>39</v>
      </c>
      <c r="E223" s="9"/>
      <c r="F223" s="21">
        <v>0</v>
      </c>
      <c r="G223" s="21">
        <v>13.644</v>
      </c>
      <c r="H223" s="21">
        <v>13.092000000000001</v>
      </c>
      <c r="I223" s="21">
        <v>73.864999999999995</v>
      </c>
      <c r="J223" s="21">
        <v>488</v>
      </c>
      <c r="K223" s="27"/>
      <c r="L223" s="21">
        <v>72.58</v>
      </c>
    </row>
    <row r="224" spans="1:12" ht="15">
      <c r="A224" s="28">
        <v>1</v>
      </c>
      <c r="B224" s="14">
        <v>6</v>
      </c>
      <c r="C224" s="10" t="s">
        <v>25</v>
      </c>
      <c r="D224" s="12" t="s">
        <v>21</v>
      </c>
      <c r="E224" s="50" t="s">
        <v>98</v>
      </c>
      <c r="F224" s="51">
        <v>150</v>
      </c>
      <c r="G224" s="51">
        <v>5.0999999999999996</v>
      </c>
      <c r="H224" s="51">
        <v>6</v>
      </c>
      <c r="I224" s="51">
        <v>27.5</v>
      </c>
      <c r="J224" s="51">
        <v>184</v>
      </c>
      <c r="K224" s="52" t="s">
        <v>99</v>
      </c>
      <c r="L224" s="51">
        <v>9.76</v>
      </c>
    </row>
    <row r="225" spans="1:12" ht="15">
      <c r="A225" s="25"/>
      <c r="B225" s="16"/>
      <c r="C225" s="11"/>
      <c r="D225" s="6" t="s">
        <v>22</v>
      </c>
      <c r="E225" s="50" t="s">
        <v>53</v>
      </c>
      <c r="F225" s="51" t="s">
        <v>54</v>
      </c>
      <c r="G225" s="51">
        <v>0.53</v>
      </c>
      <c r="H225" s="51">
        <v>0</v>
      </c>
      <c r="I225" s="51">
        <v>9.4700000000000006</v>
      </c>
      <c r="J225" s="51">
        <v>40</v>
      </c>
      <c r="K225" s="52" t="s">
        <v>113</v>
      </c>
      <c r="L225" s="51">
        <v>1.65</v>
      </c>
    </row>
    <row r="226" spans="1:12" ht="15">
      <c r="A226" s="25"/>
      <c r="B226" s="16"/>
      <c r="C226" s="11"/>
      <c r="D226" s="6" t="s">
        <v>33</v>
      </c>
      <c r="E226" s="50" t="s">
        <v>47</v>
      </c>
      <c r="F226" s="51">
        <v>40</v>
      </c>
      <c r="G226" s="51">
        <v>3.04</v>
      </c>
      <c r="H226" s="51">
        <v>0.32</v>
      </c>
      <c r="I226" s="51">
        <v>19.600000000000001</v>
      </c>
      <c r="J226" s="51">
        <v>94.6</v>
      </c>
      <c r="K226" s="52"/>
      <c r="L226" s="51">
        <v>2.2000000000000002</v>
      </c>
    </row>
    <row r="227" spans="1:12" ht="15">
      <c r="A227" s="26"/>
      <c r="B227" s="18"/>
      <c r="C227" s="8"/>
      <c r="D227" s="19" t="s">
        <v>39</v>
      </c>
      <c r="E227" s="9"/>
      <c r="F227" s="21">
        <v>40</v>
      </c>
      <c r="G227" s="21">
        <v>8.67</v>
      </c>
      <c r="H227" s="21">
        <v>6.32</v>
      </c>
      <c r="I227" s="21">
        <v>56.57</v>
      </c>
      <c r="J227" s="21">
        <v>318.60000000000002</v>
      </c>
      <c r="K227" s="27"/>
      <c r="L227" s="21">
        <v>13.61</v>
      </c>
    </row>
    <row r="228" spans="1:12" ht="15">
      <c r="A228" s="28">
        <v>1</v>
      </c>
      <c r="B228" s="14"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>
      <c r="A237" s="26"/>
      <c r="B237" s="18"/>
      <c r="C237" s="8"/>
      <c r="D237" s="19" t="s">
        <v>39</v>
      </c>
      <c r="E237" s="9"/>
      <c r="F237" s="21">
        <v>0</v>
      </c>
      <c r="G237" s="21">
        <v>0</v>
      </c>
      <c r="H237" s="21">
        <v>0</v>
      </c>
      <c r="I237" s="21">
        <v>0</v>
      </c>
      <c r="J237" s="21">
        <v>0</v>
      </c>
      <c r="K237" s="27"/>
      <c r="L237" s="21">
        <v>0</v>
      </c>
    </row>
    <row r="238" spans="1:12" ht="15">
      <c r="A238" s="28">
        <v>1</v>
      </c>
      <c r="B238" s="14"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>
      <c r="A242" s="26"/>
      <c r="B242" s="18"/>
      <c r="C242" s="8"/>
      <c r="D242" s="19" t="s">
        <v>39</v>
      </c>
      <c r="E242" s="9"/>
      <c r="F242" s="21">
        <v>0</v>
      </c>
      <c r="G242" s="21">
        <v>0</v>
      </c>
      <c r="H242" s="21">
        <v>0</v>
      </c>
      <c r="I242" s="21">
        <v>0</v>
      </c>
      <c r="J242" s="21">
        <v>0</v>
      </c>
      <c r="K242" s="27"/>
      <c r="L242" s="21">
        <v>0</v>
      </c>
    </row>
    <row r="243" spans="1:12" ht="15">
      <c r="A243" s="28">
        <v>1</v>
      </c>
      <c r="B243" s="14"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>
      <c r="A249" s="26"/>
      <c r="B249" s="18"/>
      <c r="C249" s="8"/>
      <c r="D249" s="19" t="s">
        <v>39</v>
      </c>
      <c r="E249" s="9"/>
      <c r="F249" s="21">
        <v>0</v>
      </c>
      <c r="G249" s="21">
        <v>0</v>
      </c>
      <c r="H249" s="21">
        <v>0</v>
      </c>
      <c r="I249" s="21">
        <v>0</v>
      </c>
      <c r="J249" s="21">
        <v>0</v>
      </c>
      <c r="K249" s="27"/>
      <c r="L249" s="21">
        <v>0</v>
      </c>
    </row>
    <row r="250" spans="1:12" ht="15">
      <c r="A250" s="28">
        <v>1</v>
      </c>
      <c r="B250" s="14"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>
      <c r="A256" s="26"/>
      <c r="B256" s="18"/>
      <c r="C256" s="8"/>
      <c r="D256" s="20" t="s">
        <v>39</v>
      </c>
      <c r="E256" s="9"/>
      <c r="F256" s="21">
        <v>0</v>
      </c>
      <c r="G256" s="21">
        <v>0</v>
      </c>
      <c r="H256" s="21">
        <v>0</v>
      </c>
      <c r="I256" s="21">
        <v>0</v>
      </c>
      <c r="J256" s="21">
        <v>0</v>
      </c>
      <c r="K256" s="27"/>
      <c r="L256" s="21">
        <v>0</v>
      </c>
    </row>
    <row r="257" spans="1:12" ht="15.75" customHeight="1" thickBot="1">
      <c r="A257" s="31">
        <v>1</v>
      </c>
      <c r="B257" s="32">
        <v>6</v>
      </c>
      <c r="C257" s="65" t="s">
        <v>4</v>
      </c>
      <c r="D257" s="66"/>
      <c r="E257" s="33"/>
      <c r="F257" s="34">
        <v>40</v>
      </c>
      <c r="G257" s="34">
        <v>22.314</v>
      </c>
      <c r="H257" s="34">
        <v>19.411999999999999</v>
      </c>
      <c r="I257" s="34">
        <v>130.435</v>
      </c>
      <c r="J257" s="34">
        <v>806.6</v>
      </c>
      <c r="K257" s="35"/>
      <c r="L257" s="34">
        <f>SUM(L256,L249,L242,L237,L227,L223)</f>
        <v>86.19</v>
      </c>
    </row>
    <row r="258" spans="1:12" ht="1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>
      <c r="A265" s="26"/>
      <c r="B265" s="18"/>
      <c r="C265" s="8"/>
      <c r="D265" s="19" t="s">
        <v>39</v>
      </c>
      <c r="E265" s="9"/>
      <c r="F265" s="21">
        <v>0</v>
      </c>
      <c r="G265" s="21">
        <v>0</v>
      </c>
      <c r="H265" s="21">
        <v>0</v>
      </c>
      <c r="I265" s="21">
        <v>0</v>
      </c>
      <c r="J265" s="21">
        <v>0</v>
      </c>
      <c r="K265" s="27"/>
      <c r="L265" s="21">
        <v>0</v>
      </c>
    </row>
    <row r="266" spans="1:12" ht="15">
      <c r="A266" s="28">
        <v>1</v>
      </c>
      <c r="B266" s="14"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>
      <c r="A269" s="26"/>
      <c r="B269" s="18"/>
      <c r="C269" s="8"/>
      <c r="D269" s="19" t="s">
        <v>39</v>
      </c>
      <c r="E269" s="9"/>
      <c r="F269" s="21">
        <v>0</v>
      </c>
      <c r="G269" s="21">
        <v>0</v>
      </c>
      <c r="H269" s="21">
        <v>0</v>
      </c>
      <c r="I269" s="21">
        <v>0</v>
      </c>
      <c r="J269" s="21">
        <v>0</v>
      </c>
      <c r="K269" s="27"/>
      <c r="L269" s="21">
        <v>0</v>
      </c>
    </row>
    <row r="270" spans="1:12" ht="15">
      <c r="A270" s="28">
        <v>1</v>
      </c>
      <c r="B270" s="14"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>
      <c r="A279" s="26"/>
      <c r="B279" s="18"/>
      <c r="C279" s="8"/>
      <c r="D279" s="19" t="s">
        <v>39</v>
      </c>
      <c r="E279" s="9"/>
      <c r="F279" s="21">
        <v>0</v>
      </c>
      <c r="G279" s="21">
        <v>0</v>
      </c>
      <c r="H279" s="21">
        <v>0</v>
      </c>
      <c r="I279" s="21">
        <v>0</v>
      </c>
      <c r="J279" s="21">
        <v>0</v>
      </c>
      <c r="K279" s="27"/>
      <c r="L279" s="21">
        <v>0</v>
      </c>
    </row>
    <row r="280" spans="1:12" ht="15">
      <c r="A280" s="28">
        <v>1</v>
      </c>
      <c r="B280" s="14"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>
      <c r="A284" s="26"/>
      <c r="B284" s="18"/>
      <c r="C284" s="8"/>
      <c r="D284" s="19" t="s">
        <v>39</v>
      </c>
      <c r="E284" s="9"/>
      <c r="F284" s="21">
        <v>0</v>
      </c>
      <c r="G284" s="21">
        <v>0</v>
      </c>
      <c r="H284" s="21">
        <v>0</v>
      </c>
      <c r="I284" s="21">
        <v>0</v>
      </c>
      <c r="J284" s="21">
        <v>0</v>
      </c>
      <c r="K284" s="27"/>
      <c r="L284" s="21">
        <v>0</v>
      </c>
    </row>
    <row r="285" spans="1:12" ht="15">
      <c r="A285" s="28">
        <v>1</v>
      </c>
      <c r="B285" s="14"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>
      <c r="A291" s="26"/>
      <c r="B291" s="18"/>
      <c r="C291" s="8"/>
      <c r="D291" s="19" t="s">
        <v>39</v>
      </c>
      <c r="E291" s="9"/>
      <c r="F291" s="21">
        <v>0</v>
      </c>
      <c r="G291" s="21">
        <v>0</v>
      </c>
      <c r="H291" s="21">
        <v>0</v>
      </c>
      <c r="I291" s="21">
        <v>0</v>
      </c>
      <c r="J291" s="21">
        <v>0</v>
      </c>
      <c r="K291" s="27"/>
      <c r="L291" s="21">
        <v>0</v>
      </c>
    </row>
    <row r="292" spans="1:12" ht="15">
      <c r="A292" s="28">
        <v>1</v>
      </c>
      <c r="B292" s="14"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>
      <c r="A298" s="26"/>
      <c r="B298" s="18"/>
      <c r="C298" s="8"/>
      <c r="D298" s="20" t="s">
        <v>39</v>
      </c>
      <c r="E298" s="9"/>
      <c r="F298" s="21">
        <v>0</v>
      </c>
      <c r="G298" s="21">
        <v>0</v>
      </c>
      <c r="H298" s="21">
        <v>0</v>
      </c>
      <c r="I298" s="21">
        <v>0</v>
      </c>
      <c r="J298" s="21">
        <v>0</v>
      </c>
      <c r="K298" s="27"/>
      <c r="L298" s="21">
        <v>0</v>
      </c>
    </row>
    <row r="299" spans="1:12" ht="15.75" customHeight="1" thickBot="1">
      <c r="A299" s="31">
        <v>1</v>
      </c>
      <c r="B299" s="32">
        <v>7</v>
      </c>
      <c r="C299" s="65" t="s">
        <v>4</v>
      </c>
      <c r="D299" s="66"/>
      <c r="E299" s="33"/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5"/>
      <c r="L299" s="34">
        <v>0</v>
      </c>
    </row>
    <row r="300" spans="1:12" ht="25.5">
      <c r="A300" s="22">
        <v>2</v>
      </c>
      <c r="B300" s="23">
        <v>1</v>
      </c>
      <c r="C300" s="24" t="s">
        <v>20</v>
      </c>
      <c r="D300" s="5" t="s">
        <v>29</v>
      </c>
      <c r="E300" s="50" t="s">
        <v>50</v>
      </c>
      <c r="F300" s="51" t="s">
        <v>51</v>
      </c>
      <c r="G300" s="51">
        <v>8.33</v>
      </c>
      <c r="H300" s="51">
        <v>7.7430000000000003</v>
      </c>
      <c r="I300" s="51">
        <v>3.194</v>
      </c>
      <c r="J300" s="51">
        <v>175</v>
      </c>
      <c r="K300" s="52" t="s">
        <v>61</v>
      </c>
      <c r="L300" s="51">
        <v>25.14</v>
      </c>
    </row>
    <row r="301" spans="1:12" ht="25.5">
      <c r="A301" s="25"/>
      <c r="B301" s="16"/>
      <c r="C301" s="11"/>
      <c r="D301" s="7" t="s">
        <v>22</v>
      </c>
      <c r="E301" s="50" t="s">
        <v>53</v>
      </c>
      <c r="F301" s="51" t="s">
        <v>54</v>
      </c>
      <c r="G301" s="51">
        <v>0.53</v>
      </c>
      <c r="H301" s="51">
        <v>0</v>
      </c>
      <c r="I301" s="51">
        <v>9.4700000000000006</v>
      </c>
      <c r="J301" s="51">
        <v>40</v>
      </c>
      <c r="K301" s="52" t="s">
        <v>62</v>
      </c>
      <c r="L301" s="51">
        <v>1.65</v>
      </c>
    </row>
    <row r="302" spans="1:12" ht="15">
      <c r="A302" s="25"/>
      <c r="B302" s="16"/>
      <c r="C302" s="11"/>
      <c r="D302" s="7" t="s">
        <v>32</v>
      </c>
      <c r="E302" s="50" t="s">
        <v>47</v>
      </c>
      <c r="F302" s="51">
        <v>20</v>
      </c>
      <c r="G302" s="51">
        <v>1.52</v>
      </c>
      <c r="H302" s="51">
        <v>0.16</v>
      </c>
      <c r="I302" s="51">
        <v>9.8000000000000007</v>
      </c>
      <c r="J302" s="51">
        <v>47.32</v>
      </c>
      <c r="K302" s="52"/>
      <c r="L302" s="51">
        <v>1.1000000000000001</v>
      </c>
    </row>
    <row r="303" spans="1:12" ht="15">
      <c r="A303" s="25"/>
      <c r="B303" s="16"/>
      <c r="C303" s="11"/>
      <c r="D303" s="7" t="s">
        <v>33</v>
      </c>
      <c r="E303" s="50" t="s">
        <v>55</v>
      </c>
      <c r="F303" s="51">
        <v>20</v>
      </c>
      <c r="G303" s="51">
        <v>1</v>
      </c>
      <c r="H303" s="51">
        <v>0.2</v>
      </c>
      <c r="I303" s="51">
        <v>9</v>
      </c>
      <c r="J303" s="51">
        <v>44</v>
      </c>
      <c r="K303" s="52"/>
      <c r="L303" s="51">
        <v>0.94</v>
      </c>
    </row>
    <row r="304" spans="1:12" ht="25.5">
      <c r="A304" s="25"/>
      <c r="B304" s="16"/>
      <c r="C304" s="11"/>
      <c r="D304" s="7" t="s">
        <v>30</v>
      </c>
      <c r="E304" s="50" t="s">
        <v>52</v>
      </c>
      <c r="F304" s="51">
        <v>150</v>
      </c>
      <c r="G304" s="51">
        <v>3.5</v>
      </c>
      <c r="H304" s="51">
        <v>3.03</v>
      </c>
      <c r="I304" s="51">
        <v>26.2</v>
      </c>
      <c r="J304" s="51">
        <v>144</v>
      </c>
      <c r="K304" s="52" t="s">
        <v>63</v>
      </c>
      <c r="L304" s="51">
        <v>5.26</v>
      </c>
    </row>
    <row r="305" spans="1:12" ht="15">
      <c r="A305" s="25"/>
      <c r="B305" s="16"/>
      <c r="C305" s="11"/>
      <c r="D305" s="12" t="s">
        <v>24</v>
      </c>
      <c r="E305" s="60" t="s">
        <v>48</v>
      </c>
      <c r="F305" s="62">
        <v>108</v>
      </c>
      <c r="G305" s="51">
        <v>1.6</v>
      </c>
      <c r="H305" s="51">
        <v>0.5</v>
      </c>
      <c r="I305" s="51">
        <v>22.7</v>
      </c>
      <c r="J305" s="51">
        <v>104</v>
      </c>
      <c r="K305" s="52"/>
      <c r="L305" s="51">
        <v>27</v>
      </c>
    </row>
    <row r="306" spans="1:12" ht="15">
      <c r="A306" s="25"/>
      <c r="B306" s="16"/>
      <c r="C306" s="11"/>
      <c r="D306" s="7" t="s">
        <v>27</v>
      </c>
      <c r="E306" s="50" t="s">
        <v>49</v>
      </c>
      <c r="F306" s="51">
        <v>60</v>
      </c>
      <c r="G306" s="51">
        <v>0.78</v>
      </c>
      <c r="H306" s="51">
        <v>1.94</v>
      </c>
      <c r="I306" s="51">
        <v>3.87</v>
      </c>
      <c r="J306" s="51">
        <v>36</v>
      </c>
      <c r="K306" s="52" t="s">
        <v>58</v>
      </c>
      <c r="L306" s="51">
        <v>3.28</v>
      </c>
    </row>
    <row r="307" spans="1:12" ht="15.75" thickBot="1">
      <c r="A307" s="26"/>
      <c r="B307" s="18"/>
      <c r="C307" s="8"/>
      <c r="D307" s="19" t="s">
        <v>39</v>
      </c>
      <c r="E307" s="9"/>
      <c r="F307" s="21">
        <f>SUM(F300:F306)</f>
        <v>358</v>
      </c>
      <c r="G307" s="21">
        <f>SUM(G300:G306)</f>
        <v>17.260000000000002</v>
      </c>
      <c r="H307" s="21">
        <f>SUM(H300:H306)</f>
        <v>13.572999999999999</v>
      </c>
      <c r="I307" s="21">
        <f>SUM(I300:I306)</f>
        <v>84.234000000000009</v>
      </c>
      <c r="J307" s="21">
        <f>SUM(J300:J306)</f>
        <v>590.31999999999994</v>
      </c>
      <c r="K307" s="27"/>
      <c r="L307" s="21">
        <f>SUM(L300:L306)</f>
        <v>64.37</v>
      </c>
    </row>
    <row r="308" spans="1:12" ht="15">
      <c r="A308" s="28">
        <f>A300</f>
        <v>2</v>
      </c>
      <c r="B308" s="14">
        <f>B300</f>
        <v>1</v>
      </c>
      <c r="C308" s="10" t="s">
        <v>25</v>
      </c>
      <c r="D308" s="5" t="s">
        <v>21</v>
      </c>
      <c r="E308" s="58" t="s">
        <v>45</v>
      </c>
      <c r="F308" s="48">
        <v>150</v>
      </c>
      <c r="G308" s="48">
        <v>5.0999999999999996</v>
      </c>
      <c r="H308" s="48">
        <v>6.0750000000000002</v>
      </c>
      <c r="I308" s="48">
        <v>30.8</v>
      </c>
      <c r="J308" s="48">
        <v>197.55</v>
      </c>
      <c r="K308" s="49" t="s">
        <v>60</v>
      </c>
      <c r="L308" s="48">
        <v>10.24</v>
      </c>
    </row>
    <row r="309" spans="1:12" ht="15">
      <c r="A309" s="25"/>
      <c r="B309" s="16"/>
      <c r="C309" s="11"/>
      <c r="D309" s="7" t="s">
        <v>22</v>
      </c>
      <c r="E309" s="50" t="s">
        <v>46</v>
      </c>
      <c r="F309" s="51">
        <v>200</v>
      </c>
      <c r="G309" s="51">
        <v>0</v>
      </c>
      <c r="H309" s="51">
        <v>0</v>
      </c>
      <c r="I309" s="51">
        <v>14.6</v>
      </c>
      <c r="J309" s="51">
        <v>58.1</v>
      </c>
      <c r="K309" s="52" t="s">
        <v>59</v>
      </c>
      <c r="L309" s="51">
        <v>3.45</v>
      </c>
    </row>
    <row r="310" spans="1:12" ht="15">
      <c r="A310" s="25"/>
      <c r="B310" s="16"/>
      <c r="C310" s="11"/>
      <c r="D310" s="7" t="s">
        <v>23</v>
      </c>
      <c r="E310" s="63" t="s">
        <v>47</v>
      </c>
      <c r="F310" s="51">
        <v>40</v>
      </c>
      <c r="G310" s="51">
        <v>3.04</v>
      </c>
      <c r="H310" s="51">
        <v>0.32</v>
      </c>
      <c r="I310" s="51">
        <v>19.600000000000001</v>
      </c>
      <c r="J310" s="51">
        <v>94.6</v>
      </c>
      <c r="K310" s="52"/>
      <c r="L310" s="51">
        <v>2.2000000000000002</v>
      </c>
    </row>
    <row r="311" spans="1:12" ht="15">
      <c r="A311" s="26"/>
      <c r="B311" s="18"/>
      <c r="C311" s="8"/>
      <c r="D311" s="19" t="s">
        <v>39</v>
      </c>
      <c r="E311" s="9"/>
      <c r="F311" s="21">
        <f>SUM(F308:F310)</f>
        <v>390</v>
      </c>
      <c r="G311" s="21">
        <f t="shared" ref="G311" si="0">SUM(G308:G310)</f>
        <v>8.14</v>
      </c>
      <c r="H311" s="21">
        <f t="shared" ref="H311" si="1">SUM(H308:H310)</f>
        <v>6.3950000000000005</v>
      </c>
      <c r="I311" s="21">
        <f t="shared" ref="I311" si="2">SUM(I308:I310)</f>
        <v>65</v>
      </c>
      <c r="J311" s="21">
        <f t="shared" ref="J311" si="3">SUM(J308:J310)</f>
        <v>350.25</v>
      </c>
      <c r="K311" s="27"/>
      <c r="L311" s="21">
        <f>SUM(L308:L310)</f>
        <v>15.89</v>
      </c>
    </row>
    <row r="312" spans="1:12" ht="1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>
      <c r="A313" s="25"/>
      <c r="B313" s="16"/>
      <c r="C313" s="11"/>
      <c r="D313" s="7" t="s">
        <v>28</v>
      </c>
      <c r="E313" s="60"/>
      <c r="F313" s="61"/>
      <c r="G313" s="51"/>
      <c r="H313" s="51"/>
      <c r="I313" s="51"/>
      <c r="J313" s="51"/>
      <c r="K313" s="52"/>
      <c r="L313" s="51"/>
    </row>
    <row r="314" spans="1:12" ht="15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.75" thickBot="1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4">SUM(G312:G320)</f>
        <v>0</v>
      </c>
      <c r="H321" s="21">
        <f t="shared" ref="H321" si="5">SUM(H312:H320)</f>
        <v>0</v>
      </c>
      <c r="I321" s="21">
        <f t="shared" ref="I321" si="6">SUM(I312:I320)</f>
        <v>0</v>
      </c>
      <c r="J321" s="21">
        <f t="shared" ref="J321" si="7">SUM(J312:J320)</f>
        <v>0</v>
      </c>
      <c r="K321" s="27"/>
      <c r="L321" s="21">
        <f t="shared" ref="L321" ca="1" si="8">SUM(L318:L326)</f>
        <v>0</v>
      </c>
    </row>
    <row r="322" spans="1:12" ht="1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8" t="s">
        <v>56</v>
      </c>
      <c r="F322" s="51">
        <v>40</v>
      </c>
      <c r="G322" s="51">
        <v>2.9</v>
      </c>
      <c r="H322" s="51">
        <v>3.7</v>
      </c>
      <c r="I322" s="51">
        <v>28.8</v>
      </c>
      <c r="J322" s="51">
        <v>161.69999999999999</v>
      </c>
      <c r="K322" s="52">
        <v>2008</v>
      </c>
      <c r="L322" s="51">
        <v>3.6</v>
      </c>
    </row>
    <row r="323" spans="1:12" ht="15">
      <c r="A323" s="25"/>
      <c r="B323" s="16"/>
      <c r="C323" s="11"/>
      <c r="D323" s="12" t="s">
        <v>31</v>
      </c>
      <c r="E323" s="50" t="s">
        <v>57</v>
      </c>
      <c r="F323" s="51">
        <v>200</v>
      </c>
      <c r="G323" s="51">
        <v>0</v>
      </c>
      <c r="H323" s="51">
        <v>0</v>
      </c>
      <c r="I323" s="51">
        <v>25.1</v>
      </c>
      <c r="J323" s="51">
        <v>221.7</v>
      </c>
      <c r="K323" s="52" t="s">
        <v>64</v>
      </c>
      <c r="L323" s="51">
        <v>2.92</v>
      </c>
    </row>
    <row r="324" spans="1:12" ht="1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>
      <c r="A326" s="26"/>
      <c r="B326" s="18"/>
      <c r="C326" s="8"/>
      <c r="D326" s="19" t="s">
        <v>39</v>
      </c>
      <c r="E326" s="9"/>
      <c r="F326" s="21">
        <f>SUM(F322:F325)</f>
        <v>240</v>
      </c>
      <c r="G326" s="21">
        <f t="shared" ref="G326" si="9">SUM(G322:G325)</f>
        <v>2.9</v>
      </c>
      <c r="H326" s="21">
        <f t="shared" ref="H326" si="10">SUM(H322:H325)</f>
        <v>3.7</v>
      </c>
      <c r="I326" s="21">
        <f t="shared" ref="I326" si="11">SUM(I322:I325)</f>
        <v>53.900000000000006</v>
      </c>
      <c r="J326" s="21">
        <f t="shared" ref="J326" si="12">SUM(J322:J325)</f>
        <v>383.4</v>
      </c>
      <c r="K326" s="27"/>
      <c r="L326" s="21">
        <f>SUM(L322:L323)</f>
        <v>6.52</v>
      </c>
    </row>
    <row r="327" spans="1:12" ht="1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13">SUM(G327:G332)</f>
        <v>0</v>
      </c>
      <c r="H333" s="21">
        <f t="shared" ref="H333" si="14">SUM(H327:H332)</f>
        <v>0</v>
      </c>
      <c r="I333" s="21">
        <f t="shared" ref="I333" si="15">SUM(I327:I332)</f>
        <v>0</v>
      </c>
      <c r="J333" s="21">
        <f t="shared" ref="J333" si="16">SUM(J327:J332)</f>
        <v>0</v>
      </c>
      <c r="K333" s="27"/>
      <c r="L333" s="21">
        <f t="shared" ref="L333" ca="1" si="17">SUM(L327:L335)</f>
        <v>0</v>
      </c>
    </row>
    <row r="334" spans="1:12" ht="1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18">SUM(G334:G339)</f>
        <v>0</v>
      </c>
      <c r="H340" s="21">
        <f t="shared" ref="H340" si="19">SUM(H334:H339)</f>
        <v>0</v>
      </c>
      <c r="I340" s="21">
        <f t="shared" ref="I340" si="20">SUM(I334:I339)</f>
        <v>0</v>
      </c>
      <c r="J340" s="21">
        <f t="shared" ref="J340" si="21">SUM(J334:J339)</f>
        <v>0</v>
      </c>
      <c r="K340" s="27"/>
      <c r="L340" s="21">
        <f t="shared" ref="L340" ca="1" si="22">SUM(L334:L342)</f>
        <v>0</v>
      </c>
    </row>
    <row r="341" spans="1:12" ht="15.75" customHeight="1" thickBot="1">
      <c r="A341" s="31">
        <f>A300</f>
        <v>2</v>
      </c>
      <c r="B341" s="32">
        <f>B300</f>
        <v>1</v>
      </c>
      <c r="C341" s="73" t="s">
        <v>4</v>
      </c>
      <c r="D341" s="74"/>
      <c r="E341" s="33"/>
      <c r="F341" s="34">
        <f>F307+F311+F321+F326+F333+F340</f>
        <v>988</v>
      </c>
      <c r="G341" s="34">
        <f>G307+G311+G321+G326+G333+G340</f>
        <v>28.3</v>
      </c>
      <c r="H341" s="34">
        <f t="shared" ref="H341" si="23">H307+H311+H321+H326+H333+H340</f>
        <v>23.667999999999999</v>
      </c>
      <c r="I341" s="34">
        <f t="shared" ref="I341" si="24">I307+I311+I321+I326+I333+I340</f>
        <v>203.13400000000001</v>
      </c>
      <c r="J341" s="34">
        <f t="shared" ref="J341" si="25">J307+J311+J321+J326+J333+J340</f>
        <v>1323.9699999999998</v>
      </c>
      <c r="K341" s="35"/>
      <c r="L341" s="34">
        <f>SUM(L326,L311,L307)</f>
        <v>86.78</v>
      </c>
    </row>
    <row r="342" spans="1:12" ht="15">
      <c r="A342" s="15">
        <v>2</v>
      </c>
      <c r="B342" s="16">
        <v>2</v>
      </c>
      <c r="C342" s="24" t="s">
        <v>20</v>
      </c>
      <c r="D342" s="5" t="s">
        <v>29</v>
      </c>
      <c r="E342" s="63" t="s">
        <v>65</v>
      </c>
      <c r="F342" s="48" t="s">
        <v>68</v>
      </c>
      <c r="G342" s="48">
        <v>14.51</v>
      </c>
      <c r="H342" s="48">
        <v>14.71</v>
      </c>
      <c r="I342" s="48">
        <v>28.34</v>
      </c>
      <c r="J342" s="48">
        <v>364</v>
      </c>
      <c r="K342" s="49" t="s">
        <v>69</v>
      </c>
      <c r="L342" s="48">
        <v>28.88</v>
      </c>
    </row>
    <row r="343" spans="1:12" ht="15">
      <c r="A343" s="15"/>
      <c r="B343" s="16"/>
      <c r="C343" s="11"/>
      <c r="D343" s="7" t="s">
        <v>22</v>
      </c>
      <c r="E343" s="59" t="s">
        <v>66</v>
      </c>
      <c r="F343" s="51" t="s">
        <v>70</v>
      </c>
      <c r="G343" s="51">
        <v>8.4000000000000005E-2</v>
      </c>
      <c r="H343" s="51">
        <v>1.2E-2</v>
      </c>
      <c r="I343" s="51">
        <v>15.185</v>
      </c>
      <c r="J343" s="51">
        <v>62</v>
      </c>
      <c r="K343" s="52" t="s">
        <v>71</v>
      </c>
      <c r="L343" s="51">
        <v>3.09</v>
      </c>
    </row>
    <row r="344" spans="1:12" ht="15">
      <c r="A344" s="15"/>
      <c r="B344" s="16"/>
      <c r="C344" s="11"/>
      <c r="D344" s="7" t="s">
        <v>32</v>
      </c>
      <c r="E344" s="50" t="s">
        <v>47</v>
      </c>
      <c r="F344" s="51">
        <v>20</v>
      </c>
      <c r="G344" s="51">
        <v>1.52</v>
      </c>
      <c r="H344" s="51">
        <v>0.16</v>
      </c>
      <c r="I344" s="51">
        <v>9.8000000000000007</v>
      </c>
      <c r="J344" s="51">
        <v>47.32</v>
      </c>
      <c r="K344" s="52"/>
      <c r="L344" s="51">
        <v>1.1000000000000001</v>
      </c>
    </row>
    <row r="345" spans="1:12" ht="15">
      <c r="A345" s="15"/>
      <c r="B345" s="16"/>
      <c r="C345" s="11"/>
      <c r="D345" s="7" t="s">
        <v>33</v>
      </c>
      <c r="E345" s="50" t="s">
        <v>55</v>
      </c>
      <c r="F345" s="51">
        <v>20</v>
      </c>
      <c r="G345" s="51">
        <v>1</v>
      </c>
      <c r="H345" s="51">
        <v>0.2</v>
      </c>
      <c r="I345" s="51">
        <v>9</v>
      </c>
      <c r="J345" s="51">
        <v>44</v>
      </c>
      <c r="K345" s="52"/>
      <c r="L345" s="51">
        <v>0.94</v>
      </c>
    </row>
    <row r="346" spans="1:12" ht="15">
      <c r="A346" s="15"/>
      <c r="B346" s="16"/>
      <c r="C346" s="11"/>
      <c r="D346" s="7" t="s">
        <v>30</v>
      </c>
      <c r="E346" s="60"/>
      <c r="F346" s="51"/>
      <c r="G346" s="51"/>
      <c r="H346" s="51"/>
      <c r="I346" s="51"/>
      <c r="J346" s="51"/>
      <c r="K346" s="52"/>
      <c r="L346" s="51"/>
    </row>
    <row r="347" spans="1:12" ht="15">
      <c r="A347" s="15"/>
      <c r="B347" s="16"/>
      <c r="C347" s="11"/>
      <c r="D347" s="12" t="s">
        <v>24</v>
      </c>
      <c r="E347" s="50"/>
      <c r="F347" s="51"/>
      <c r="G347" s="51"/>
      <c r="H347" s="51"/>
      <c r="I347" s="51"/>
      <c r="J347" s="51"/>
      <c r="K347" s="52"/>
      <c r="L347" s="51"/>
    </row>
    <row r="348" spans="1:12" ht="15">
      <c r="A348" s="15"/>
      <c r="B348" s="16"/>
      <c r="C348" s="11"/>
      <c r="D348" s="7" t="s">
        <v>27</v>
      </c>
      <c r="E348" s="60" t="s">
        <v>67</v>
      </c>
      <c r="F348" s="51">
        <v>60</v>
      </c>
      <c r="G348" s="51">
        <v>0.85499999999999998</v>
      </c>
      <c r="H348" s="51">
        <v>3.653</v>
      </c>
      <c r="I348" s="51">
        <v>11.58</v>
      </c>
      <c r="J348" s="51">
        <v>56</v>
      </c>
      <c r="K348" s="52" t="s">
        <v>72</v>
      </c>
      <c r="L348" s="51">
        <v>2.66</v>
      </c>
    </row>
    <row r="349" spans="1:12" ht="15.75" thickBot="1">
      <c r="A349" s="17"/>
      <c r="B349" s="18"/>
      <c r="C349" s="8"/>
      <c r="D349" s="19" t="s">
        <v>39</v>
      </c>
      <c r="E349" s="9"/>
      <c r="F349" s="21">
        <f>SUM(F342:F348)</f>
        <v>100</v>
      </c>
      <c r="G349" s="21">
        <f t="shared" ref="G349" si="26">SUM(G342:G348)</f>
        <v>17.969000000000001</v>
      </c>
      <c r="H349" s="21">
        <f t="shared" ref="H349" si="27">SUM(H342:H348)</f>
        <v>18.734999999999999</v>
      </c>
      <c r="I349" s="21">
        <f t="shared" ref="I349" si="28">SUM(I342:I348)</f>
        <v>73.905000000000001</v>
      </c>
      <c r="J349" s="21">
        <f t="shared" ref="J349" si="29">SUM(J342:J348)</f>
        <v>573.31999999999994</v>
      </c>
      <c r="K349" s="27"/>
      <c r="L349" s="21">
        <f>SUM(L342:L348)</f>
        <v>36.67</v>
      </c>
    </row>
    <row r="350" spans="1:12" ht="15">
      <c r="A350" s="14">
        <f>A342</f>
        <v>2</v>
      </c>
      <c r="B350" s="14">
        <f>B342</f>
        <v>2</v>
      </c>
      <c r="C350" s="10" t="s">
        <v>25</v>
      </c>
      <c r="D350" s="5" t="s">
        <v>21</v>
      </c>
      <c r="E350" s="58" t="s">
        <v>73</v>
      </c>
      <c r="F350" s="51">
        <v>150</v>
      </c>
      <c r="G350" s="51">
        <v>5.47</v>
      </c>
      <c r="H350" s="51">
        <v>6.22</v>
      </c>
      <c r="I350" s="51">
        <v>31.72</v>
      </c>
      <c r="J350" s="51">
        <v>204</v>
      </c>
      <c r="K350" s="52" t="s">
        <v>74</v>
      </c>
      <c r="L350" s="51">
        <v>10.53</v>
      </c>
    </row>
    <row r="351" spans="1:12" ht="25.5">
      <c r="A351" s="15"/>
      <c r="B351" s="16"/>
      <c r="C351" s="11"/>
      <c r="D351" s="7" t="s">
        <v>22</v>
      </c>
      <c r="E351" s="50" t="s">
        <v>53</v>
      </c>
      <c r="F351" s="51" t="s">
        <v>54</v>
      </c>
      <c r="G351" s="51">
        <v>0.53</v>
      </c>
      <c r="H351" s="51">
        <v>0</v>
      </c>
      <c r="I351" s="51">
        <v>9.4700000000000006</v>
      </c>
      <c r="J351" s="51">
        <v>40</v>
      </c>
      <c r="K351" s="52" t="s">
        <v>62</v>
      </c>
      <c r="L351" s="51">
        <v>1.65</v>
      </c>
    </row>
    <row r="352" spans="1:12" ht="15">
      <c r="A352" s="15"/>
      <c r="B352" s="16"/>
      <c r="C352" s="11"/>
      <c r="D352" s="7" t="s">
        <v>23</v>
      </c>
      <c r="E352" s="63" t="s">
        <v>47</v>
      </c>
      <c r="F352" s="51">
        <v>40</v>
      </c>
      <c r="G352" s="51">
        <v>3.04</v>
      </c>
      <c r="H352" s="51">
        <v>0.32</v>
      </c>
      <c r="I352" s="51">
        <v>19.600000000000001</v>
      </c>
      <c r="J352" s="51">
        <v>94.6</v>
      </c>
      <c r="K352" s="52"/>
      <c r="L352" s="51">
        <v>2.2000000000000002</v>
      </c>
    </row>
    <row r="353" spans="1:12" ht="15">
      <c r="A353" s="17"/>
      <c r="B353" s="18"/>
      <c r="C353" s="8"/>
      <c r="D353" s="19" t="s">
        <v>39</v>
      </c>
      <c r="E353" s="9"/>
      <c r="F353" s="21">
        <f>SUM(F350:F352)</f>
        <v>190</v>
      </c>
      <c r="G353" s="21">
        <f t="shared" ref="G353" si="30">SUM(G350:G352)</f>
        <v>9.0399999999999991</v>
      </c>
      <c r="H353" s="21">
        <f t="shared" ref="H353" si="31">SUM(H350:H352)</f>
        <v>6.54</v>
      </c>
      <c r="I353" s="21">
        <f t="shared" ref="I353" si="32">SUM(I350:I352)</f>
        <v>60.79</v>
      </c>
      <c r="J353" s="21">
        <f t="shared" ref="J353" si="33">SUM(J350:J352)</f>
        <v>338.6</v>
      </c>
      <c r="K353" s="27"/>
      <c r="L353" s="21">
        <f>SUM(L350:L352)</f>
        <v>14.379999999999999</v>
      </c>
    </row>
    <row r="354" spans="1:12" ht="1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5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.75" thickBot="1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34">SUM(G354:G362)</f>
        <v>0</v>
      </c>
      <c r="H363" s="21">
        <f t="shared" ref="H363" si="35">SUM(H354:H362)</f>
        <v>0</v>
      </c>
      <c r="I363" s="21">
        <f t="shared" ref="I363" si="36">SUM(I354:I362)</f>
        <v>0</v>
      </c>
      <c r="J363" s="21">
        <f t="shared" ref="J363" si="37">SUM(J354:J362)</f>
        <v>0</v>
      </c>
      <c r="K363" s="27"/>
      <c r="L363" s="21">
        <f t="shared" ref="L363" ca="1" si="38">SUM(L360:L368)</f>
        <v>0</v>
      </c>
    </row>
    <row r="364" spans="1:12" ht="1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8" t="s">
        <v>75</v>
      </c>
      <c r="F364" s="51">
        <v>40</v>
      </c>
      <c r="G364" s="51">
        <v>2.4</v>
      </c>
      <c r="H364" s="51">
        <v>1.9</v>
      </c>
      <c r="I364" s="51">
        <v>30</v>
      </c>
      <c r="J364" s="51">
        <v>146.4</v>
      </c>
      <c r="K364" s="52">
        <v>2008</v>
      </c>
      <c r="L364" s="51">
        <v>4</v>
      </c>
    </row>
    <row r="365" spans="1:12" ht="15">
      <c r="A365" s="15"/>
      <c r="B365" s="16"/>
      <c r="C365" s="11"/>
      <c r="D365" s="12" t="s">
        <v>31</v>
      </c>
      <c r="E365" s="50" t="s">
        <v>46</v>
      </c>
      <c r="F365" s="51">
        <v>200</v>
      </c>
      <c r="G365" s="51">
        <v>0</v>
      </c>
      <c r="H365" s="51">
        <v>0</v>
      </c>
      <c r="I365" s="51">
        <v>14.6</v>
      </c>
      <c r="J365" s="51">
        <v>58.1</v>
      </c>
      <c r="K365" s="52" t="s">
        <v>59</v>
      </c>
      <c r="L365" s="51">
        <v>4.25</v>
      </c>
    </row>
    <row r="366" spans="1:12" ht="1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>
      <c r="A368" s="17"/>
      <c r="B368" s="18"/>
      <c r="C368" s="8"/>
      <c r="D368" s="19" t="s">
        <v>39</v>
      </c>
      <c r="E368" s="9"/>
      <c r="F368" s="21">
        <f>SUM(F364:F367)</f>
        <v>240</v>
      </c>
      <c r="G368" s="21">
        <f t="shared" ref="G368" si="39">SUM(G364:G367)</f>
        <v>2.4</v>
      </c>
      <c r="H368" s="21">
        <f t="shared" ref="H368" si="40">SUM(H364:H367)</f>
        <v>1.9</v>
      </c>
      <c r="I368" s="21">
        <f t="shared" ref="I368" si="41">SUM(I364:I367)</f>
        <v>44.6</v>
      </c>
      <c r="J368" s="21">
        <f t="shared" ref="J368" si="42">SUM(J364:J367)</f>
        <v>204.5</v>
      </c>
      <c r="K368" s="27"/>
      <c r="L368" s="21">
        <f>SUM(L364:L365)</f>
        <v>8.25</v>
      </c>
    </row>
    <row r="369" spans="1:12" ht="1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43">SUM(G369:G374)</f>
        <v>0</v>
      </c>
      <c r="H375" s="21">
        <f t="shared" ref="H375" si="44">SUM(H369:H374)</f>
        <v>0</v>
      </c>
      <c r="I375" s="21">
        <f t="shared" ref="I375" si="45">SUM(I369:I374)</f>
        <v>0</v>
      </c>
      <c r="J375" s="21">
        <f t="shared" ref="J375" si="46">SUM(J369:J374)</f>
        <v>0</v>
      </c>
      <c r="K375" s="27"/>
      <c r="L375" s="21">
        <f t="shared" ref="L375" ca="1" si="47">SUM(L369:L377)</f>
        <v>0</v>
      </c>
    </row>
    <row r="376" spans="1:12" ht="1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48">SUM(G376:G381)</f>
        <v>0</v>
      </c>
      <c r="H382" s="21">
        <f t="shared" ref="H382" si="49">SUM(H376:H381)</f>
        <v>0</v>
      </c>
      <c r="I382" s="21">
        <f t="shared" ref="I382" si="50">SUM(I376:I381)</f>
        <v>0</v>
      </c>
      <c r="J382" s="21">
        <f t="shared" ref="J382" si="51">SUM(J376:J381)</f>
        <v>0</v>
      </c>
      <c r="K382" s="27"/>
      <c r="L382" s="21">
        <f t="shared" ref="L382" ca="1" si="52">SUM(L376:L384)</f>
        <v>0</v>
      </c>
    </row>
    <row r="383" spans="1:12" ht="15.75" customHeight="1" thickBot="1">
      <c r="A383" s="36">
        <f>A342</f>
        <v>2</v>
      </c>
      <c r="B383" s="36">
        <f>B342</f>
        <v>2</v>
      </c>
      <c r="C383" s="73" t="s">
        <v>4</v>
      </c>
      <c r="D383" s="74"/>
      <c r="E383" s="33"/>
      <c r="F383" s="34">
        <f>F349+F353+F363+F368+F375+F382</f>
        <v>530</v>
      </c>
      <c r="G383" s="34">
        <f t="shared" ref="G383" si="53">G349+G353+G363+G368+G375+G382</f>
        <v>29.408999999999999</v>
      </c>
      <c r="H383" s="34">
        <f t="shared" ref="H383" si="54">H349+H353+H363+H368+H375+H382</f>
        <v>27.174999999999997</v>
      </c>
      <c r="I383" s="34">
        <f t="shared" ref="I383" si="55">I349+I353+I363+I368+I375+I382</f>
        <v>179.29499999999999</v>
      </c>
      <c r="J383" s="34">
        <f t="shared" ref="J383" si="56">J349+J353+J363+J368+J375+J382</f>
        <v>1116.42</v>
      </c>
      <c r="K383" s="35"/>
      <c r="L383" s="34">
        <f>SUM(L368,L349,L353)</f>
        <v>59.3</v>
      </c>
    </row>
    <row r="384" spans="1:12" ht="15">
      <c r="A384" s="22">
        <v>2</v>
      </c>
      <c r="B384" s="23">
        <v>3</v>
      </c>
      <c r="C384" s="24" t="s">
        <v>20</v>
      </c>
      <c r="D384" s="5" t="s">
        <v>29</v>
      </c>
      <c r="E384" s="63" t="s">
        <v>77</v>
      </c>
      <c r="F384" s="48">
        <v>90</v>
      </c>
      <c r="G384" s="48">
        <v>7.25</v>
      </c>
      <c r="H384" s="48">
        <v>4.7699999999999996</v>
      </c>
      <c r="I384" s="48">
        <v>8.42</v>
      </c>
      <c r="J384" s="48">
        <v>130.5</v>
      </c>
      <c r="K384" s="49" t="s">
        <v>81</v>
      </c>
      <c r="L384" s="48">
        <v>45.48</v>
      </c>
    </row>
    <row r="385" spans="1:12" ht="25.5">
      <c r="A385" s="25"/>
      <c r="B385" s="16"/>
      <c r="C385" s="11"/>
      <c r="D385" s="7" t="s">
        <v>22</v>
      </c>
      <c r="E385" s="50" t="s">
        <v>53</v>
      </c>
      <c r="F385" s="51" t="s">
        <v>54</v>
      </c>
      <c r="G385" s="51">
        <v>0.53</v>
      </c>
      <c r="H385" s="51">
        <v>0</v>
      </c>
      <c r="I385" s="51">
        <v>9.4700000000000006</v>
      </c>
      <c r="J385" s="51">
        <v>40</v>
      </c>
      <c r="K385" s="52" t="s">
        <v>62</v>
      </c>
      <c r="L385" s="51">
        <v>1.65</v>
      </c>
    </row>
    <row r="386" spans="1:12" ht="15">
      <c r="A386" s="25"/>
      <c r="B386" s="16"/>
      <c r="C386" s="11"/>
      <c r="D386" s="7" t="s">
        <v>32</v>
      </c>
      <c r="E386" s="50" t="s">
        <v>47</v>
      </c>
      <c r="F386" s="51">
        <v>20</v>
      </c>
      <c r="G386" s="51">
        <v>1.52</v>
      </c>
      <c r="H386" s="51">
        <v>0.16</v>
      </c>
      <c r="I386" s="51">
        <v>9.8000000000000007</v>
      </c>
      <c r="J386" s="51">
        <v>47.32</v>
      </c>
      <c r="K386" s="52"/>
      <c r="L386" s="51">
        <v>1.1000000000000001</v>
      </c>
    </row>
    <row r="387" spans="1:12" ht="15">
      <c r="A387" s="25"/>
      <c r="B387" s="16"/>
      <c r="C387" s="11"/>
      <c r="D387" s="7" t="s">
        <v>33</v>
      </c>
      <c r="E387" s="50" t="s">
        <v>55</v>
      </c>
      <c r="F387" s="51">
        <v>20</v>
      </c>
      <c r="G387" s="51">
        <v>1</v>
      </c>
      <c r="H387" s="51">
        <v>0.2</v>
      </c>
      <c r="I387" s="51">
        <v>9</v>
      </c>
      <c r="J387" s="51">
        <v>44</v>
      </c>
      <c r="K387" s="52"/>
      <c r="L387" s="51">
        <v>0.94</v>
      </c>
    </row>
    <row r="388" spans="1:12" ht="15">
      <c r="A388" s="25"/>
      <c r="B388" s="16"/>
      <c r="C388" s="11"/>
      <c r="D388" s="7" t="s">
        <v>30</v>
      </c>
      <c r="E388" s="63" t="s">
        <v>78</v>
      </c>
      <c r="F388" s="51">
        <v>150</v>
      </c>
      <c r="G388" s="51">
        <v>3.09</v>
      </c>
      <c r="H388" s="51">
        <v>8.282</v>
      </c>
      <c r="I388" s="51">
        <v>22</v>
      </c>
      <c r="J388" s="51">
        <v>172</v>
      </c>
      <c r="K388" s="52" t="s">
        <v>82</v>
      </c>
      <c r="L388" s="51">
        <v>10.68</v>
      </c>
    </row>
    <row r="389" spans="1:12" ht="15">
      <c r="A389" s="25"/>
      <c r="B389" s="16"/>
      <c r="C389" s="11"/>
      <c r="D389" s="12" t="s">
        <v>24</v>
      </c>
      <c r="E389" s="59" t="s">
        <v>79</v>
      </c>
      <c r="F389" s="51">
        <v>132</v>
      </c>
      <c r="G389" s="51">
        <v>0.5</v>
      </c>
      <c r="H389" s="51">
        <v>0.5</v>
      </c>
      <c r="I389" s="51">
        <v>12.9</v>
      </c>
      <c r="J389" s="51">
        <v>62</v>
      </c>
      <c r="K389" s="52">
        <v>2008</v>
      </c>
      <c r="L389" s="51">
        <v>13.8</v>
      </c>
    </row>
    <row r="390" spans="1:12" ht="15">
      <c r="A390" s="25"/>
      <c r="B390" s="16"/>
      <c r="C390" s="11"/>
      <c r="D390" s="7" t="s">
        <v>27</v>
      </c>
      <c r="E390" s="63" t="s">
        <v>80</v>
      </c>
      <c r="F390" s="51">
        <v>60</v>
      </c>
      <c r="G390" s="51">
        <v>0.51600000000000001</v>
      </c>
      <c r="H390" s="51">
        <v>2.1320000000000001</v>
      </c>
      <c r="I390" s="51">
        <v>4.45</v>
      </c>
      <c r="J390" s="51">
        <v>50</v>
      </c>
      <c r="K390" s="52" t="s">
        <v>88</v>
      </c>
      <c r="L390" s="51">
        <v>2.73</v>
      </c>
    </row>
    <row r="391" spans="1:12" ht="15.75" thickBot="1">
      <c r="A391" s="26"/>
      <c r="B391" s="18"/>
      <c r="C391" s="8"/>
      <c r="D391" s="19" t="s">
        <v>39</v>
      </c>
      <c r="E391" s="9"/>
      <c r="F391" s="21">
        <f>SUM(F384:F390)</f>
        <v>472</v>
      </c>
      <c r="G391" s="21">
        <f t="shared" ref="G391" si="57">SUM(G384:G390)</f>
        <v>14.406000000000001</v>
      </c>
      <c r="H391" s="21">
        <f t="shared" ref="H391" si="58">SUM(H384:H390)</f>
        <v>16.044</v>
      </c>
      <c r="I391" s="21">
        <f t="shared" ref="I391" si="59">SUM(I384:I390)</f>
        <v>76.040000000000006</v>
      </c>
      <c r="J391" s="21">
        <f t="shared" ref="J391" si="60">SUM(J384:J390)</f>
        <v>545.81999999999994</v>
      </c>
      <c r="K391" s="27"/>
      <c r="L391" s="21">
        <f t="shared" ref="L391:L433" si="61">SUM(L384:L390)</f>
        <v>76.38</v>
      </c>
    </row>
    <row r="392" spans="1:12" ht="30">
      <c r="A392" s="28">
        <f>A384</f>
        <v>2</v>
      </c>
      <c r="B392" s="14">
        <f>B384</f>
        <v>3</v>
      </c>
      <c r="C392" s="10" t="s">
        <v>25</v>
      </c>
      <c r="D392" s="5" t="s">
        <v>21</v>
      </c>
      <c r="E392" s="60" t="s">
        <v>83</v>
      </c>
      <c r="F392" s="51">
        <v>250</v>
      </c>
      <c r="G392" s="51">
        <v>4.3</v>
      </c>
      <c r="H392" s="51">
        <v>2.1</v>
      </c>
      <c r="I392" s="51">
        <v>11.8</v>
      </c>
      <c r="J392" s="51">
        <v>84.8</v>
      </c>
      <c r="K392" s="52" t="s">
        <v>84</v>
      </c>
      <c r="L392" s="51">
        <v>12.56</v>
      </c>
    </row>
    <row r="393" spans="1:12" ht="15">
      <c r="A393" s="25"/>
      <c r="B393" s="16"/>
      <c r="C393" s="11"/>
      <c r="D393" s="7" t="s">
        <v>22</v>
      </c>
      <c r="E393" s="50" t="s">
        <v>46</v>
      </c>
      <c r="F393" s="51">
        <v>200</v>
      </c>
      <c r="G393" s="51">
        <v>0</v>
      </c>
      <c r="H393" s="51">
        <v>0</v>
      </c>
      <c r="I393" s="51">
        <v>14.6</v>
      </c>
      <c r="J393" s="51">
        <v>58.1</v>
      </c>
      <c r="K393" s="52" t="s">
        <v>59</v>
      </c>
      <c r="L393" s="51">
        <v>3.45</v>
      </c>
    </row>
    <row r="394" spans="1:12" ht="15">
      <c r="A394" s="25"/>
      <c r="B394" s="16"/>
      <c r="C394" s="11"/>
      <c r="D394" s="7" t="s">
        <v>23</v>
      </c>
      <c r="E394" s="63" t="s">
        <v>55</v>
      </c>
      <c r="F394" s="51">
        <v>40</v>
      </c>
      <c r="G394" s="51">
        <v>2</v>
      </c>
      <c r="H394" s="51">
        <v>0.4</v>
      </c>
      <c r="I394" s="51">
        <v>18</v>
      </c>
      <c r="J394" s="51">
        <v>88</v>
      </c>
      <c r="K394" s="52"/>
      <c r="L394" s="51">
        <v>1.88</v>
      </c>
    </row>
    <row r="395" spans="1:12" ht="15">
      <c r="A395" s="26"/>
      <c r="B395" s="18"/>
      <c r="C395" s="8"/>
      <c r="D395" s="19" t="s">
        <v>39</v>
      </c>
      <c r="E395" s="9"/>
      <c r="F395" s="21">
        <f>SUM(F392:F394)</f>
        <v>490</v>
      </c>
      <c r="G395" s="21">
        <f t="shared" ref="G395" si="62">SUM(G392:G394)</f>
        <v>6.3</v>
      </c>
      <c r="H395" s="21">
        <f t="shared" ref="H395" si="63">SUM(H392:H394)</f>
        <v>2.5</v>
      </c>
      <c r="I395" s="21">
        <f t="shared" ref="I395" si="64">SUM(I392:I394)</f>
        <v>44.4</v>
      </c>
      <c r="J395" s="21">
        <f t="shared" ref="J395" si="65">SUM(J392:J394)</f>
        <v>230.9</v>
      </c>
      <c r="K395" s="27"/>
      <c r="L395" s="21">
        <f>SUM(L392:L394)</f>
        <v>17.89</v>
      </c>
    </row>
    <row r="396" spans="1:12" ht="1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66">SUM(G396:G404)</f>
        <v>0</v>
      </c>
      <c r="H405" s="21">
        <f t="shared" ref="H405" si="67">SUM(H396:H404)</f>
        <v>0</v>
      </c>
      <c r="I405" s="21">
        <f t="shared" ref="I405" si="68">SUM(I396:I404)</f>
        <v>0</v>
      </c>
      <c r="J405" s="21">
        <f t="shared" ref="J405" si="69">SUM(J396:J404)</f>
        <v>0</v>
      </c>
      <c r="K405" s="27"/>
      <c r="L405" s="21">
        <f t="shared" ref="L405" ca="1" si="70">SUM(L402:L410)</f>
        <v>0</v>
      </c>
    </row>
    <row r="406" spans="1:12" ht="1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63" t="s">
        <v>85</v>
      </c>
      <c r="F406" s="51" t="s">
        <v>86</v>
      </c>
      <c r="G406" s="51">
        <v>3</v>
      </c>
      <c r="H406" s="51">
        <v>6</v>
      </c>
      <c r="I406" s="51">
        <v>19.600000000000001</v>
      </c>
      <c r="J406" s="51">
        <v>144.30000000000001</v>
      </c>
      <c r="K406" s="64" t="s">
        <v>87</v>
      </c>
      <c r="L406" s="51">
        <v>6.15</v>
      </c>
    </row>
    <row r="407" spans="1:12" ht="25.5">
      <c r="A407" s="25"/>
      <c r="B407" s="16"/>
      <c r="C407" s="11"/>
      <c r="D407" s="12" t="s">
        <v>31</v>
      </c>
      <c r="E407" s="50" t="s">
        <v>53</v>
      </c>
      <c r="F407" s="51" t="s">
        <v>54</v>
      </c>
      <c r="G407" s="51">
        <v>0.53</v>
      </c>
      <c r="H407" s="51">
        <v>0</v>
      </c>
      <c r="I407" s="51">
        <v>9.4700000000000006</v>
      </c>
      <c r="J407" s="51">
        <v>40</v>
      </c>
      <c r="K407" s="52" t="s">
        <v>62</v>
      </c>
      <c r="L407" s="51">
        <v>1.65</v>
      </c>
    </row>
    <row r="408" spans="1:12" ht="1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71">SUM(G406:G409)</f>
        <v>3.5300000000000002</v>
      </c>
      <c r="H410" s="21">
        <f t="shared" ref="H410" si="72">SUM(H406:H409)</f>
        <v>6</v>
      </c>
      <c r="I410" s="21">
        <f t="shared" ref="I410" si="73">SUM(I406:I409)</f>
        <v>29.07</v>
      </c>
      <c r="J410" s="21">
        <f t="shared" ref="J410" si="74">SUM(J406:J409)</f>
        <v>184.3</v>
      </c>
      <c r="K410" s="27"/>
      <c r="L410" s="21">
        <f>SUM(L406:L407)</f>
        <v>7.8000000000000007</v>
      </c>
    </row>
    <row r="411" spans="1:12" ht="1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75">SUM(G411:G416)</f>
        <v>0</v>
      </c>
      <c r="H417" s="21">
        <f t="shared" ref="H417" si="76">SUM(H411:H416)</f>
        <v>0</v>
      </c>
      <c r="I417" s="21">
        <f t="shared" ref="I417" si="77">SUM(I411:I416)</f>
        <v>0</v>
      </c>
      <c r="J417" s="21">
        <f t="shared" ref="J417" si="78">SUM(J411:J416)</f>
        <v>0</v>
      </c>
      <c r="K417" s="27"/>
      <c r="L417" s="21">
        <f t="shared" ref="L417" ca="1" si="79">SUM(L411:L419)</f>
        <v>0</v>
      </c>
    </row>
    <row r="418" spans="1:12" ht="1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80">SUM(G418:G423)</f>
        <v>0</v>
      </c>
      <c r="H424" s="21">
        <f t="shared" ref="H424" si="81">SUM(H418:H423)</f>
        <v>0</v>
      </c>
      <c r="I424" s="21">
        <f t="shared" ref="I424" si="82">SUM(I418:I423)</f>
        <v>0</v>
      </c>
      <c r="J424" s="21">
        <f t="shared" ref="J424" si="83">SUM(J418:J423)</f>
        <v>0</v>
      </c>
      <c r="K424" s="27"/>
      <c r="L424" s="21">
        <f t="shared" ref="L424" ca="1" si="84">SUM(L418:L426)</f>
        <v>0</v>
      </c>
    </row>
    <row r="425" spans="1:12" ht="15.75" customHeight="1" thickBot="1">
      <c r="A425" s="31">
        <f>A384</f>
        <v>2</v>
      </c>
      <c r="B425" s="32">
        <f>B384</f>
        <v>3</v>
      </c>
      <c r="C425" s="73" t="s">
        <v>4</v>
      </c>
      <c r="D425" s="74"/>
      <c r="E425" s="33"/>
      <c r="F425" s="34">
        <f>F391+F395+F405+F410+F417+F424</f>
        <v>962</v>
      </c>
      <c r="G425" s="34">
        <f t="shared" ref="G425" si="85">G391+G395+G405+G410+G417+G424</f>
        <v>24.236000000000001</v>
      </c>
      <c r="H425" s="34">
        <f t="shared" ref="H425" si="86">H391+H395+H405+H410+H417+H424</f>
        <v>24.544</v>
      </c>
      <c r="I425" s="34">
        <f t="shared" ref="I425" si="87">I391+I395+I405+I410+I417+I424</f>
        <v>149.51</v>
      </c>
      <c r="J425" s="34">
        <f t="shared" ref="J425" si="88">J391+J395+J405+J410+J417+J424</f>
        <v>961.02</v>
      </c>
      <c r="K425" s="35"/>
      <c r="L425" s="34">
        <f>SUM(L410,L391,L395)</f>
        <v>102.07</v>
      </c>
    </row>
    <row r="426" spans="1:12" ht="15">
      <c r="A426" s="22">
        <v>2</v>
      </c>
      <c r="B426" s="23">
        <v>4</v>
      </c>
      <c r="C426" s="24" t="s">
        <v>20</v>
      </c>
      <c r="D426" s="5" t="s">
        <v>29</v>
      </c>
      <c r="E426" s="63" t="s">
        <v>89</v>
      </c>
      <c r="F426" s="48" t="s">
        <v>91</v>
      </c>
      <c r="G426" s="48">
        <v>9</v>
      </c>
      <c r="H426" s="48">
        <v>10.199999999999999</v>
      </c>
      <c r="I426" s="48">
        <v>18.149999999999999</v>
      </c>
      <c r="J426" s="48">
        <v>213</v>
      </c>
      <c r="K426" s="49" t="s">
        <v>92</v>
      </c>
      <c r="L426" s="48">
        <v>49.9</v>
      </c>
    </row>
    <row r="427" spans="1:12" ht="15">
      <c r="A427" s="25"/>
      <c r="B427" s="16"/>
      <c r="C427" s="11"/>
      <c r="D427" s="7" t="s">
        <v>22</v>
      </c>
      <c r="E427" s="59" t="s">
        <v>66</v>
      </c>
      <c r="F427" s="51" t="s">
        <v>70</v>
      </c>
      <c r="G427" s="51">
        <v>8.4000000000000005E-2</v>
      </c>
      <c r="H427" s="51">
        <v>1.2E-2</v>
      </c>
      <c r="I427" s="51">
        <v>15.185</v>
      </c>
      <c r="J427" s="51">
        <v>62</v>
      </c>
      <c r="K427" s="52" t="s">
        <v>71</v>
      </c>
      <c r="L427" s="51">
        <v>3.09</v>
      </c>
    </row>
    <row r="428" spans="1:12" ht="15">
      <c r="A428" s="25"/>
      <c r="B428" s="16"/>
      <c r="C428" s="11"/>
      <c r="D428" s="7" t="s">
        <v>32</v>
      </c>
      <c r="E428" s="50" t="s">
        <v>47</v>
      </c>
      <c r="F428" s="51">
        <v>20</v>
      </c>
      <c r="G428" s="51">
        <v>2.2799999999999998</v>
      </c>
      <c r="H428" s="51">
        <v>0.24</v>
      </c>
      <c r="I428" s="51">
        <v>14.76</v>
      </c>
      <c r="J428" s="51">
        <v>71</v>
      </c>
      <c r="K428" s="52"/>
      <c r="L428" s="51">
        <v>1.1000000000000001</v>
      </c>
    </row>
    <row r="429" spans="1:12" ht="15">
      <c r="A429" s="25"/>
      <c r="B429" s="16"/>
      <c r="C429" s="11"/>
      <c r="D429" s="7" t="s">
        <v>33</v>
      </c>
      <c r="E429" s="50" t="s">
        <v>55</v>
      </c>
      <c r="F429" s="51">
        <v>30</v>
      </c>
      <c r="G429" s="51">
        <v>1</v>
      </c>
      <c r="H429" s="51">
        <v>0.2</v>
      </c>
      <c r="I429" s="51">
        <v>9</v>
      </c>
      <c r="J429" s="51">
        <v>44</v>
      </c>
      <c r="K429" s="52"/>
      <c r="L429" s="51">
        <v>1.41</v>
      </c>
    </row>
    <row r="430" spans="1:12" ht="15">
      <c r="A430" s="25"/>
      <c r="B430" s="16"/>
      <c r="C430" s="11"/>
      <c r="D430" s="7" t="s">
        <v>30</v>
      </c>
      <c r="E430" s="60"/>
      <c r="F430" s="51"/>
      <c r="G430" s="51"/>
      <c r="H430" s="51"/>
      <c r="I430" s="51"/>
      <c r="J430" s="51"/>
      <c r="K430" s="52"/>
      <c r="L430" s="51"/>
    </row>
    <row r="431" spans="1:12" ht="15">
      <c r="A431" s="25"/>
      <c r="B431" s="16"/>
      <c r="C431" s="11"/>
      <c r="D431" s="12" t="s">
        <v>24</v>
      </c>
      <c r="E431" s="60" t="s">
        <v>48</v>
      </c>
      <c r="F431" s="62">
        <v>108</v>
      </c>
      <c r="G431" s="51">
        <v>1.6</v>
      </c>
      <c r="H431" s="51">
        <v>0.5</v>
      </c>
      <c r="I431" s="51">
        <v>22.7</v>
      </c>
      <c r="J431" s="51">
        <v>104</v>
      </c>
      <c r="K431" s="52"/>
      <c r="L431" s="51">
        <v>27</v>
      </c>
    </row>
    <row r="432" spans="1:12" ht="15">
      <c r="A432" s="25"/>
      <c r="B432" s="16"/>
      <c r="C432" s="11"/>
      <c r="D432" s="7" t="s">
        <v>27</v>
      </c>
      <c r="E432" s="60" t="s">
        <v>90</v>
      </c>
      <c r="F432" s="51">
        <v>60</v>
      </c>
      <c r="G432" s="51">
        <v>3.5</v>
      </c>
      <c r="H432" s="51">
        <v>6.11</v>
      </c>
      <c r="I432" s="51">
        <v>9.9</v>
      </c>
      <c r="J432" s="51">
        <v>124</v>
      </c>
      <c r="K432" s="52" t="s">
        <v>93</v>
      </c>
      <c r="L432" s="51">
        <v>6.41</v>
      </c>
    </row>
    <row r="433" spans="1:12" ht="15.75" thickBot="1">
      <c r="A433" s="26"/>
      <c r="B433" s="18"/>
      <c r="C433" s="8"/>
      <c r="D433" s="19" t="s">
        <v>39</v>
      </c>
      <c r="E433" s="9"/>
      <c r="F433" s="21">
        <f>SUM(F426:F432)</f>
        <v>218</v>
      </c>
      <c r="G433" s="21">
        <f t="shared" ref="G433" si="89">SUM(G426:G432)</f>
        <v>17.463999999999999</v>
      </c>
      <c r="H433" s="21">
        <f t="shared" ref="H433" si="90">SUM(H426:H432)</f>
        <v>17.262</v>
      </c>
      <c r="I433" s="21">
        <f t="shared" ref="I433" si="91">SUM(I426:I432)</f>
        <v>89.695000000000007</v>
      </c>
      <c r="J433" s="21">
        <f t="shared" ref="J433" si="92">SUM(J426:J432)</f>
        <v>618</v>
      </c>
      <c r="K433" s="27"/>
      <c r="L433" s="21">
        <f t="shared" si="61"/>
        <v>88.91</v>
      </c>
    </row>
    <row r="434" spans="1:12" ht="15">
      <c r="A434" s="28">
        <f>A426</f>
        <v>2</v>
      </c>
      <c r="B434" s="14">
        <f>B426</f>
        <v>4</v>
      </c>
      <c r="C434" s="10" t="s">
        <v>25</v>
      </c>
      <c r="D434" s="5" t="s">
        <v>21</v>
      </c>
      <c r="E434" s="58" t="s">
        <v>94</v>
      </c>
      <c r="F434" s="51">
        <v>150</v>
      </c>
      <c r="G434" s="51">
        <v>3.9</v>
      </c>
      <c r="H434" s="51">
        <v>5.8</v>
      </c>
      <c r="I434" s="51">
        <v>31.4</v>
      </c>
      <c r="J434" s="51">
        <v>193.9</v>
      </c>
      <c r="K434" s="52" t="s">
        <v>74</v>
      </c>
      <c r="L434" s="51">
        <v>12.25</v>
      </c>
    </row>
    <row r="435" spans="1:12" ht="25.5">
      <c r="A435" s="25"/>
      <c r="B435" s="16"/>
      <c r="C435" s="11"/>
      <c r="D435" s="7" t="s">
        <v>22</v>
      </c>
      <c r="E435" s="50" t="s">
        <v>53</v>
      </c>
      <c r="F435" s="51" t="s">
        <v>54</v>
      </c>
      <c r="G435" s="51">
        <v>0.53</v>
      </c>
      <c r="H435" s="51">
        <v>0</v>
      </c>
      <c r="I435" s="51">
        <v>9.4700000000000006</v>
      </c>
      <c r="J435" s="51">
        <v>40</v>
      </c>
      <c r="K435" s="52" t="s">
        <v>62</v>
      </c>
      <c r="L435" s="51">
        <v>1.65</v>
      </c>
    </row>
    <row r="436" spans="1:12" ht="15">
      <c r="A436" s="25"/>
      <c r="B436" s="16"/>
      <c r="C436" s="11"/>
      <c r="D436" s="7" t="s">
        <v>23</v>
      </c>
      <c r="E436" s="63" t="s">
        <v>47</v>
      </c>
      <c r="F436" s="51">
        <v>40</v>
      </c>
      <c r="G436" s="51">
        <v>3.04</v>
      </c>
      <c r="H436" s="51">
        <v>0.32</v>
      </c>
      <c r="I436" s="51">
        <v>19.600000000000001</v>
      </c>
      <c r="J436" s="51">
        <v>94.6</v>
      </c>
      <c r="K436" s="52"/>
      <c r="L436" s="51">
        <v>2.2000000000000002</v>
      </c>
    </row>
    <row r="437" spans="1:12" ht="15">
      <c r="A437" s="26"/>
      <c r="B437" s="18"/>
      <c r="C437" s="8"/>
      <c r="D437" s="19" t="s">
        <v>39</v>
      </c>
      <c r="E437" s="9"/>
      <c r="F437" s="21">
        <f>SUM(F434:F436)</f>
        <v>190</v>
      </c>
      <c r="G437" s="21">
        <f t="shared" ref="G437" si="93">SUM(G434:G436)</f>
        <v>7.47</v>
      </c>
      <c r="H437" s="21">
        <f t="shared" ref="H437" si="94">SUM(H434:H436)</f>
        <v>6.12</v>
      </c>
      <c r="I437" s="21">
        <f t="shared" ref="I437" si="95">SUM(I434:I436)</f>
        <v>60.47</v>
      </c>
      <c r="J437" s="21">
        <f t="shared" ref="J437" si="96">SUM(J434:J436)</f>
        <v>328.5</v>
      </c>
      <c r="K437" s="27"/>
      <c r="L437" s="21">
        <f>SUM(L434:L436)</f>
        <v>16.100000000000001</v>
      </c>
    </row>
    <row r="438" spans="1:12" ht="1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.75" thickBot="1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97">SUM(G438:G446)</f>
        <v>0</v>
      </c>
      <c r="H447" s="21">
        <f t="shared" ref="H447" si="98">SUM(H438:H446)</f>
        <v>0</v>
      </c>
      <c r="I447" s="21">
        <f t="shared" ref="I447" si="99">SUM(I438:I446)</f>
        <v>0</v>
      </c>
      <c r="J447" s="21">
        <f t="shared" ref="J447" si="100">SUM(J438:J446)</f>
        <v>0</v>
      </c>
      <c r="K447" s="27"/>
      <c r="L447" s="21">
        <f t="shared" ref="L447" ca="1" si="101">SUM(L444:L452)</f>
        <v>0</v>
      </c>
    </row>
    <row r="448" spans="1:12" ht="1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8" t="s">
        <v>56</v>
      </c>
      <c r="F448" s="51">
        <v>40</v>
      </c>
      <c r="G448" s="51">
        <v>2.9</v>
      </c>
      <c r="H448" s="51">
        <v>3.7</v>
      </c>
      <c r="I448" s="51">
        <v>28.8</v>
      </c>
      <c r="J448" s="51">
        <v>161.69999999999999</v>
      </c>
      <c r="K448" s="52">
        <v>2008</v>
      </c>
      <c r="L448" s="51">
        <v>3.6</v>
      </c>
    </row>
    <row r="449" spans="1:12" ht="25.5">
      <c r="A449" s="25"/>
      <c r="B449" s="16"/>
      <c r="C449" s="11"/>
      <c r="D449" s="12" t="s">
        <v>31</v>
      </c>
      <c r="E449" s="50" t="s">
        <v>53</v>
      </c>
      <c r="F449" s="51" t="s">
        <v>54</v>
      </c>
      <c r="G449" s="51">
        <v>0.53</v>
      </c>
      <c r="H449" s="51">
        <v>0</v>
      </c>
      <c r="I449" s="51">
        <v>9.4700000000000006</v>
      </c>
      <c r="J449" s="51">
        <v>40</v>
      </c>
      <c r="K449" s="52" t="s">
        <v>62</v>
      </c>
      <c r="L449" s="51">
        <v>1.65</v>
      </c>
    </row>
    <row r="450" spans="1:12" ht="1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>
      <c r="A452" s="26"/>
      <c r="B452" s="18"/>
      <c r="C452" s="8"/>
      <c r="D452" s="19" t="s">
        <v>39</v>
      </c>
      <c r="E452" s="9"/>
      <c r="F452" s="21">
        <f>SUM(F448:F451)</f>
        <v>40</v>
      </c>
      <c r="G452" s="21">
        <f t="shared" ref="G452" si="102">SUM(G448:G451)</f>
        <v>3.4299999999999997</v>
      </c>
      <c r="H452" s="21">
        <f t="shared" ref="H452" si="103">SUM(H448:H451)</f>
        <v>3.7</v>
      </c>
      <c r="I452" s="21">
        <f t="shared" ref="I452" si="104">SUM(I448:I451)</f>
        <v>38.270000000000003</v>
      </c>
      <c r="J452" s="21">
        <f t="shared" ref="J452" si="105">SUM(J448:J451)</f>
        <v>201.7</v>
      </c>
      <c r="K452" s="27"/>
      <c r="L452" s="21">
        <f>SUM(N449,L448:L449)</f>
        <v>5.25</v>
      </c>
    </row>
    <row r="453" spans="1:12" ht="1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106">SUM(G453:G458)</f>
        <v>0</v>
      </c>
      <c r="H459" s="21">
        <f t="shared" ref="H459" si="107">SUM(H453:H458)</f>
        <v>0</v>
      </c>
      <c r="I459" s="21">
        <f t="shared" ref="I459" si="108">SUM(I453:I458)</f>
        <v>0</v>
      </c>
      <c r="J459" s="21">
        <f t="shared" ref="J459" si="109">SUM(J453:J458)</f>
        <v>0</v>
      </c>
      <c r="K459" s="27"/>
      <c r="L459" s="21">
        <f t="shared" ref="L459" ca="1" si="110">SUM(L453:L461)</f>
        <v>0</v>
      </c>
    </row>
    <row r="460" spans="1:12" ht="1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111">SUM(G460:G465)</f>
        <v>0</v>
      </c>
      <c r="H466" s="21">
        <f t="shared" ref="H466" si="112">SUM(H460:H465)</f>
        <v>0</v>
      </c>
      <c r="I466" s="21">
        <f t="shared" ref="I466" si="113">SUM(I460:I465)</f>
        <v>0</v>
      </c>
      <c r="J466" s="21">
        <f t="shared" ref="J466" si="114">SUM(J460:J465)</f>
        <v>0</v>
      </c>
      <c r="K466" s="27"/>
      <c r="L466" s="21">
        <f t="shared" ref="L466" ca="1" si="115">SUM(L460:L468)</f>
        <v>0</v>
      </c>
    </row>
    <row r="467" spans="1:12" ht="15.75" customHeight="1" thickBot="1">
      <c r="A467" s="31">
        <f>A426</f>
        <v>2</v>
      </c>
      <c r="B467" s="32">
        <f>B426</f>
        <v>4</v>
      </c>
      <c r="C467" s="73" t="s">
        <v>4</v>
      </c>
      <c r="D467" s="74"/>
      <c r="E467" s="33"/>
      <c r="F467" s="34">
        <f>F433+F437+F447+F452+F459+F466</f>
        <v>448</v>
      </c>
      <c r="G467" s="34">
        <f t="shared" ref="G467" si="116">G433+G437+G447+G452+G459+G466</f>
        <v>28.363999999999997</v>
      </c>
      <c r="H467" s="34">
        <f t="shared" ref="H467" si="117">H433+H437+H447+H452+H459+H466</f>
        <v>27.082000000000001</v>
      </c>
      <c r="I467" s="34">
        <f t="shared" ref="I467" si="118">I433+I437+I447+I452+I459+I466</f>
        <v>188.43500000000003</v>
      </c>
      <c r="J467" s="34">
        <f t="shared" ref="J467" si="119">J433+J437+J447+J452+J459+J466</f>
        <v>1148.2</v>
      </c>
      <c r="K467" s="35"/>
      <c r="L467" s="34">
        <f>SUM(L452,L433,L437)</f>
        <v>110.25999999999999</v>
      </c>
    </row>
    <row r="468" spans="1:12" ht="15">
      <c r="A468" s="22">
        <v>2</v>
      </c>
      <c r="B468" s="23">
        <v>5</v>
      </c>
      <c r="C468" s="24" t="s">
        <v>20</v>
      </c>
      <c r="D468" s="5" t="s">
        <v>29</v>
      </c>
      <c r="E468" s="63" t="s">
        <v>95</v>
      </c>
      <c r="F468" s="48" t="s">
        <v>100</v>
      </c>
      <c r="G468" s="48">
        <v>11.65</v>
      </c>
      <c r="H468" s="48">
        <v>10.75</v>
      </c>
      <c r="I468" s="48">
        <v>11.6</v>
      </c>
      <c r="J468" s="48">
        <v>164</v>
      </c>
      <c r="K468" s="49" t="s">
        <v>101</v>
      </c>
      <c r="L468" s="48">
        <v>23.94</v>
      </c>
    </row>
    <row r="469" spans="1:12" ht="15">
      <c r="A469" s="25"/>
      <c r="B469" s="16"/>
      <c r="C469" s="11"/>
      <c r="D469" s="7" t="s">
        <v>22</v>
      </c>
      <c r="E469" s="59" t="s">
        <v>96</v>
      </c>
      <c r="F469" s="51">
        <v>200</v>
      </c>
      <c r="G469" s="51">
        <v>1.52</v>
      </c>
      <c r="H469" s="51">
        <v>1.35</v>
      </c>
      <c r="I469" s="51">
        <v>15.9</v>
      </c>
      <c r="J469" s="51">
        <v>81</v>
      </c>
      <c r="K469" s="52" t="s">
        <v>102</v>
      </c>
      <c r="L469" s="51">
        <v>5.63</v>
      </c>
    </row>
    <row r="470" spans="1:12" ht="15">
      <c r="A470" s="25"/>
      <c r="B470" s="16"/>
      <c r="C470" s="11"/>
      <c r="D470" s="7" t="s">
        <v>32</v>
      </c>
      <c r="E470" s="50" t="s">
        <v>47</v>
      </c>
      <c r="F470" s="51">
        <v>20</v>
      </c>
      <c r="G470" s="51">
        <v>1.52</v>
      </c>
      <c r="H470" s="51">
        <v>0.16</v>
      </c>
      <c r="I470" s="51">
        <v>9.8000000000000007</v>
      </c>
      <c r="J470" s="51">
        <v>47.32</v>
      </c>
      <c r="K470" s="52"/>
      <c r="L470" s="51">
        <v>1.1000000000000001</v>
      </c>
    </row>
    <row r="471" spans="1:12" ht="15">
      <c r="A471" s="25"/>
      <c r="B471" s="16"/>
      <c r="C471" s="11"/>
      <c r="D471" s="7" t="s">
        <v>33</v>
      </c>
      <c r="E471" s="50" t="s">
        <v>55</v>
      </c>
      <c r="F471" s="51">
        <v>20</v>
      </c>
      <c r="G471" s="51">
        <v>1</v>
      </c>
      <c r="H471" s="51">
        <v>0.2</v>
      </c>
      <c r="I471" s="51">
        <v>9</v>
      </c>
      <c r="J471" s="51">
        <v>44</v>
      </c>
      <c r="K471" s="52"/>
      <c r="L471" s="51">
        <v>0.94</v>
      </c>
    </row>
    <row r="472" spans="1:12" ht="15">
      <c r="A472" s="25"/>
      <c r="B472" s="16"/>
      <c r="C472" s="11"/>
      <c r="D472" s="7" t="s">
        <v>30</v>
      </c>
      <c r="E472" s="60" t="s">
        <v>97</v>
      </c>
      <c r="F472" s="51">
        <v>150</v>
      </c>
      <c r="G472" s="51">
        <v>6.6619999999999999</v>
      </c>
      <c r="H472" s="51">
        <v>9.0239999999999991</v>
      </c>
      <c r="I472" s="51">
        <v>34</v>
      </c>
      <c r="J472" s="51">
        <v>170</v>
      </c>
      <c r="K472" s="52" t="s">
        <v>103</v>
      </c>
      <c r="L472" s="51">
        <v>7.57</v>
      </c>
    </row>
    <row r="473" spans="1:12" ht="15">
      <c r="A473" s="25"/>
      <c r="B473" s="16"/>
      <c r="C473" s="11"/>
      <c r="D473" s="12" t="s">
        <v>24</v>
      </c>
      <c r="E473" s="60"/>
      <c r="F473" s="51"/>
      <c r="G473" s="51"/>
      <c r="H473" s="51"/>
      <c r="I473" s="51"/>
      <c r="J473" s="51"/>
      <c r="K473" s="52"/>
      <c r="L473" s="51"/>
    </row>
    <row r="474" spans="1:12" ht="15">
      <c r="A474" s="25"/>
      <c r="B474" s="16"/>
      <c r="C474" s="11"/>
      <c r="D474" s="7" t="s">
        <v>27</v>
      </c>
      <c r="E474" s="60" t="s">
        <v>67</v>
      </c>
      <c r="F474" s="51">
        <v>60</v>
      </c>
      <c r="G474" s="51">
        <v>0.85499999999999998</v>
      </c>
      <c r="H474" s="51">
        <v>3.653</v>
      </c>
      <c r="I474" s="51">
        <v>11.58</v>
      </c>
      <c r="J474" s="51">
        <v>56</v>
      </c>
      <c r="K474" s="52" t="s">
        <v>72</v>
      </c>
      <c r="L474" s="51">
        <v>2.66</v>
      </c>
    </row>
    <row r="475" spans="1:12" ht="15.75" thickBot="1">
      <c r="A475" s="26"/>
      <c r="B475" s="18"/>
      <c r="C475" s="8"/>
      <c r="D475" s="19" t="s">
        <v>39</v>
      </c>
      <c r="E475" s="9"/>
      <c r="F475" s="21">
        <f>SUM(F468:F474)</f>
        <v>450</v>
      </c>
      <c r="G475" s="21">
        <f t="shared" ref="G475" si="120">SUM(G468:G474)</f>
        <v>23.207000000000001</v>
      </c>
      <c r="H475" s="21">
        <f t="shared" ref="H475" si="121">SUM(H468:H474)</f>
        <v>25.136999999999997</v>
      </c>
      <c r="I475" s="21">
        <f t="shared" ref="I475" si="122">SUM(I468:I474)</f>
        <v>91.88</v>
      </c>
      <c r="J475" s="21">
        <f t="shared" ref="J475" si="123">SUM(J468:J474)</f>
        <v>562.31999999999994</v>
      </c>
      <c r="K475" s="27"/>
      <c r="L475" s="21">
        <f t="shared" ref="L475:L517" si="124">SUM(L468:L474)</f>
        <v>41.84</v>
      </c>
    </row>
    <row r="476" spans="1:12" ht="15">
      <c r="A476" s="28">
        <f>A468</f>
        <v>2</v>
      </c>
      <c r="B476" s="14">
        <f>B468</f>
        <v>5</v>
      </c>
      <c r="C476" s="10" t="s">
        <v>25</v>
      </c>
      <c r="D476" s="5" t="s">
        <v>21</v>
      </c>
      <c r="E476" s="58" t="s">
        <v>98</v>
      </c>
      <c r="F476" s="51">
        <v>150</v>
      </c>
      <c r="G476" s="51">
        <v>5.0999999999999996</v>
      </c>
      <c r="H476" s="51">
        <v>6</v>
      </c>
      <c r="I476" s="51">
        <v>27.5</v>
      </c>
      <c r="J476" s="51">
        <v>184</v>
      </c>
      <c r="K476" s="52" t="s">
        <v>99</v>
      </c>
      <c r="L476" s="51">
        <v>9.76</v>
      </c>
    </row>
    <row r="477" spans="1:12" ht="25.5">
      <c r="A477" s="25"/>
      <c r="B477" s="16"/>
      <c r="C477" s="11"/>
      <c r="D477" s="7" t="s">
        <v>22</v>
      </c>
      <c r="E477" s="50" t="s">
        <v>53</v>
      </c>
      <c r="F477" s="51" t="s">
        <v>54</v>
      </c>
      <c r="G477" s="51">
        <v>0.53</v>
      </c>
      <c r="H477" s="51">
        <v>0</v>
      </c>
      <c r="I477" s="51">
        <v>9.4700000000000006</v>
      </c>
      <c r="J477" s="51">
        <v>40</v>
      </c>
      <c r="K477" s="52" t="s">
        <v>62</v>
      </c>
      <c r="L477" s="51">
        <v>1.65</v>
      </c>
    </row>
    <row r="478" spans="1:12" ht="15">
      <c r="A478" s="25"/>
      <c r="B478" s="16"/>
      <c r="C478" s="11"/>
      <c r="D478" s="7" t="s">
        <v>23</v>
      </c>
      <c r="E478" s="63" t="s">
        <v>47</v>
      </c>
      <c r="F478" s="51">
        <v>40</v>
      </c>
      <c r="G478" s="51">
        <v>3.04</v>
      </c>
      <c r="H478" s="51">
        <v>0.32</v>
      </c>
      <c r="I478" s="51">
        <v>19.600000000000001</v>
      </c>
      <c r="J478" s="51">
        <v>94.6</v>
      </c>
      <c r="K478" s="52"/>
      <c r="L478" s="51">
        <v>2.2000000000000002</v>
      </c>
    </row>
    <row r="479" spans="1:12" ht="15">
      <c r="A479" s="26"/>
      <c r="B479" s="18"/>
      <c r="C479" s="8"/>
      <c r="D479" s="19" t="s">
        <v>39</v>
      </c>
      <c r="E479" s="9"/>
      <c r="F479" s="21">
        <f>SUM(F476:F478)</f>
        <v>190</v>
      </c>
      <c r="G479" s="21">
        <f t="shared" ref="G479" si="125">SUM(G476:G478)</f>
        <v>8.67</v>
      </c>
      <c r="H479" s="21">
        <f t="shared" ref="H479" si="126">SUM(H476:H478)</f>
        <v>6.32</v>
      </c>
      <c r="I479" s="21">
        <f t="shared" ref="I479" si="127">SUM(I476:I478)</f>
        <v>56.57</v>
      </c>
      <c r="J479" s="21">
        <f t="shared" ref="J479" si="128">SUM(J476:J478)</f>
        <v>318.60000000000002</v>
      </c>
      <c r="K479" s="27"/>
      <c r="L479" s="21">
        <f>SUM(L476:L478)</f>
        <v>13.61</v>
      </c>
    </row>
    <row r="480" spans="1:12" ht="1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.75" thickBot="1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129">SUM(G480:G488)</f>
        <v>0</v>
      </c>
      <c r="H489" s="21">
        <f t="shared" ref="H489" si="130">SUM(H480:H488)</f>
        <v>0</v>
      </c>
      <c r="I489" s="21">
        <f t="shared" ref="I489" si="131">SUM(I480:I488)</f>
        <v>0</v>
      </c>
      <c r="J489" s="21">
        <f t="shared" ref="J489" si="132">SUM(J480:J488)</f>
        <v>0</v>
      </c>
      <c r="K489" s="27"/>
      <c r="L489" s="21">
        <f t="shared" ref="L489" ca="1" si="133">SUM(L486:L494)</f>
        <v>0</v>
      </c>
    </row>
    <row r="490" spans="1:12" ht="1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8" t="s">
        <v>75</v>
      </c>
      <c r="F490" s="51">
        <v>40</v>
      </c>
      <c r="G490" s="51">
        <v>2.4</v>
      </c>
      <c r="H490" s="51">
        <v>1.9</v>
      </c>
      <c r="I490" s="51">
        <v>30</v>
      </c>
      <c r="J490" s="51">
        <v>146.4</v>
      </c>
      <c r="K490" s="52">
        <v>2008</v>
      </c>
      <c r="L490" s="51">
        <v>4</v>
      </c>
    </row>
    <row r="491" spans="1:12" ht="15">
      <c r="A491" s="25"/>
      <c r="B491" s="16"/>
      <c r="C491" s="11"/>
      <c r="D491" s="12" t="s">
        <v>31</v>
      </c>
      <c r="E491" s="50" t="s">
        <v>46</v>
      </c>
      <c r="F491" s="51">
        <v>200</v>
      </c>
      <c r="G491" s="51">
        <v>0</v>
      </c>
      <c r="H491" s="51">
        <v>0</v>
      </c>
      <c r="I491" s="51">
        <v>14.6</v>
      </c>
      <c r="J491" s="51">
        <v>58.1</v>
      </c>
      <c r="K491" s="52" t="s">
        <v>59</v>
      </c>
      <c r="L491" s="51">
        <v>4.25</v>
      </c>
    </row>
    <row r="492" spans="1:12" ht="1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>
      <c r="A494" s="26"/>
      <c r="B494" s="18"/>
      <c r="C494" s="8"/>
      <c r="D494" s="19" t="s">
        <v>39</v>
      </c>
      <c r="E494" s="9"/>
      <c r="F494" s="21">
        <f>SUM(F490:F493)</f>
        <v>240</v>
      </c>
      <c r="G494" s="21">
        <f t="shared" ref="G494" si="134">SUM(G490:G493)</f>
        <v>2.4</v>
      </c>
      <c r="H494" s="21">
        <f t="shared" ref="H494" si="135">SUM(H490:H493)</f>
        <v>1.9</v>
      </c>
      <c r="I494" s="21">
        <f t="shared" ref="I494" si="136">SUM(I490:I493)</f>
        <v>44.6</v>
      </c>
      <c r="J494" s="21">
        <f t="shared" ref="J494" si="137">SUM(J490:J493)</f>
        <v>204.5</v>
      </c>
      <c r="K494" s="27"/>
      <c r="L494" s="21">
        <f>SUM(L490:L491)</f>
        <v>8.25</v>
      </c>
    </row>
    <row r="495" spans="1:12" ht="1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138">SUM(G495:G500)</f>
        <v>0</v>
      </c>
      <c r="H501" s="21">
        <f t="shared" ref="H501" si="139">SUM(H495:H500)</f>
        <v>0</v>
      </c>
      <c r="I501" s="21">
        <f t="shared" ref="I501" si="140">SUM(I495:I500)</f>
        <v>0</v>
      </c>
      <c r="J501" s="21">
        <f t="shared" ref="J501" si="141">SUM(J495:J500)</f>
        <v>0</v>
      </c>
      <c r="K501" s="27"/>
      <c r="L501" s="21">
        <f t="shared" ref="L501" ca="1" si="142">SUM(L495:L503)</f>
        <v>0</v>
      </c>
    </row>
    <row r="502" spans="1:12" ht="1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143">SUM(G502:G507)</f>
        <v>0</v>
      </c>
      <c r="H508" s="21">
        <f t="shared" ref="H508" si="144">SUM(H502:H507)</f>
        <v>0</v>
      </c>
      <c r="I508" s="21">
        <f t="shared" ref="I508" si="145">SUM(I502:I507)</f>
        <v>0</v>
      </c>
      <c r="J508" s="21">
        <f t="shared" ref="J508" si="146">SUM(J502:J507)</f>
        <v>0</v>
      </c>
      <c r="K508" s="27"/>
      <c r="L508" s="21">
        <f t="shared" ref="L508" ca="1" si="147">SUM(L502:L510)</f>
        <v>0</v>
      </c>
    </row>
    <row r="509" spans="1:12" ht="15.75" customHeight="1" thickBot="1">
      <c r="A509" s="31">
        <f>A468</f>
        <v>2</v>
      </c>
      <c r="B509" s="32">
        <f>B468</f>
        <v>5</v>
      </c>
      <c r="C509" s="73" t="s">
        <v>4</v>
      </c>
      <c r="D509" s="74"/>
      <c r="E509" s="33"/>
      <c r="F509" s="34">
        <f>F475+F479+F489+F494+F501+F508</f>
        <v>880</v>
      </c>
      <c r="G509" s="34">
        <f t="shared" ref="G509" si="148">G475+G479+G489+G494+G501+G508</f>
        <v>34.277000000000001</v>
      </c>
      <c r="H509" s="34">
        <f t="shared" ref="H509" si="149">H475+H479+H489+H494+H501+H508</f>
        <v>33.356999999999999</v>
      </c>
      <c r="I509" s="34">
        <f t="shared" ref="I509" si="150">I475+I479+I489+I494+I501+I508</f>
        <v>193.04999999999998</v>
      </c>
      <c r="J509" s="34">
        <f t="shared" ref="J509" si="151">J475+J479+J489+J494+J501+J508</f>
        <v>1085.42</v>
      </c>
      <c r="K509" s="35"/>
      <c r="L509" s="34">
        <f>SUM(L494,L475,L479)</f>
        <v>63.7</v>
      </c>
    </row>
    <row r="510" spans="1:12" ht="15">
      <c r="A510" s="22">
        <v>2</v>
      </c>
      <c r="B510" s="23">
        <v>6</v>
      </c>
      <c r="C510" s="24" t="s">
        <v>20</v>
      </c>
      <c r="D510" s="5" t="s">
        <v>29</v>
      </c>
      <c r="E510" s="63" t="s">
        <v>104</v>
      </c>
      <c r="F510" s="48">
        <v>90</v>
      </c>
      <c r="G510" s="48">
        <v>13.67</v>
      </c>
      <c r="H510" s="48">
        <v>13.670999999999999</v>
      </c>
      <c r="I510" s="48">
        <v>8.6999999999999993</v>
      </c>
      <c r="J510" s="48">
        <v>209.6</v>
      </c>
      <c r="K510" s="49" t="s">
        <v>107</v>
      </c>
      <c r="L510" s="48">
        <v>38.24</v>
      </c>
    </row>
    <row r="511" spans="1:12" ht="25.5">
      <c r="A511" s="25"/>
      <c r="B511" s="16"/>
      <c r="C511" s="11"/>
      <c r="D511" s="7" t="s">
        <v>22</v>
      </c>
      <c r="E511" s="50" t="s">
        <v>53</v>
      </c>
      <c r="F511" s="51" t="s">
        <v>54</v>
      </c>
      <c r="G511" s="51">
        <v>0.53</v>
      </c>
      <c r="H511" s="51">
        <v>0</v>
      </c>
      <c r="I511" s="51">
        <v>9.4700000000000006</v>
      </c>
      <c r="J511" s="51">
        <v>40</v>
      </c>
      <c r="K511" s="52" t="s">
        <v>62</v>
      </c>
      <c r="L511" s="51">
        <v>1.65</v>
      </c>
    </row>
    <row r="512" spans="1:12" ht="15">
      <c r="A512" s="25"/>
      <c r="B512" s="16"/>
      <c r="C512" s="11"/>
      <c r="D512" s="7" t="s">
        <v>32</v>
      </c>
      <c r="E512" s="50" t="s">
        <v>47</v>
      </c>
      <c r="F512" s="51">
        <v>20</v>
      </c>
      <c r="G512" s="51">
        <v>1.52</v>
      </c>
      <c r="H512" s="51">
        <v>0.16</v>
      </c>
      <c r="I512" s="51">
        <v>9.8000000000000007</v>
      </c>
      <c r="J512" s="51">
        <v>47.32</v>
      </c>
      <c r="K512" s="52"/>
      <c r="L512" s="51">
        <v>1.1000000000000001</v>
      </c>
    </row>
    <row r="513" spans="1:12" ht="15">
      <c r="A513" s="25"/>
      <c r="B513" s="16"/>
      <c r="C513" s="11"/>
      <c r="D513" s="7" t="s">
        <v>33</v>
      </c>
      <c r="E513" s="50" t="s">
        <v>55</v>
      </c>
      <c r="F513" s="51">
        <v>20</v>
      </c>
      <c r="G513" s="51">
        <v>1</v>
      </c>
      <c r="H513" s="51">
        <v>0.2</v>
      </c>
      <c r="I513" s="51">
        <v>9</v>
      </c>
      <c r="J513" s="51">
        <v>44</v>
      </c>
      <c r="K513" s="52"/>
      <c r="L513" s="51">
        <v>0.94</v>
      </c>
    </row>
    <row r="514" spans="1:12" ht="15">
      <c r="A514" s="25"/>
      <c r="B514" s="16"/>
      <c r="C514" s="11"/>
      <c r="D514" s="7" t="s">
        <v>30</v>
      </c>
      <c r="E514" s="63" t="s">
        <v>105</v>
      </c>
      <c r="F514" s="51" t="s">
        <v>108</v>
      </c>
      <c r="G514" s="51">
        <v>5.0999999999999996</v>
      </c>
      <c r="H514" s="51">
        <v>4.468</v>
      </c>
      <c r="I514" s="51">
        <v>28.5</v>
      </c>
      <c r="J514" s="51">
        <v>187</v>
      </c>
      <c r="K514" s="52" t="s">
        <v>109</v>
      </c>
      <c r="L514" s="51">
        <v>3.12</v>
      </c>
    </row>
    <row r="515" spans="1:12" ht="15">
      <c r="A515" s="25"/>
      <c r="B515" s="16"/>
      <c r="C515" s="11"/>
      <c r="D515" s="12" t="s">
        <v>24</v>
      </c>
      <c r="E515" s="63" t="s">
        <v>80</v>
      </c>
      <c r="F515" s="51">
        <v>60</v>
      </c>
      <c r="G515" s="51">
        <v>0.51600000000000001</v>
      </c>
      <c r="H515" s="51">
        <v>2.1320000000000001</v>
      </c>
      <c r="I515" s="51">
        <v>4.45</v>
      </c>
      <c r="J515" s="51">
        <v>50</v>
      </c>
      <c r="K515" s="52" t="s">
        <v>88</v>
      </c>
      <c r="L515" s="51">
        <v>2.73</v>
      </c>
    </row>
    <row r="516" spans="1:12" ht="15">
      <c r="A516" s="25"/>
      <c r="B516" s="16"/>
      <c r="C516" s="11"/>
      <c r="D516" s="7" t="s">
        <v>27</v>
      </c>
      <c r="E516" s="50"/>
      <c r="F516" s="51"/>
      <c r="G516" s="51"/>
      <c r="H516" s="51"/>
      <c r="I516" s="51"/>
      <c r="J516" s="51"/>
      <c r="K516" s="52"/>
      <c r="L516" s="51"/>
    </row>
    <row r="517" spans="1:12" ht="15.75" thickBot="1">
      <c r="A517" s="26"/>
      <c r="B517" s="18"/>
      <c r="C517" s="8"/>
      <c r="D517" s="19" t="s">
        <v>39</v>
      </c>
      <c r="E517" s="9"/>
      <c r="F517" s="21">
        <f>SUM(F510:F516)</f>
        <v>190</v>
      </c>
      <c r="G517" s="21">
        <f t="shared" ref="G517" si="152">SUM(G510:G516)</f>
        <v>22.335999999999999</v>
      </c>
      <c r="H517" s="21">
        <f t="shared" ref="H517" si="153">SUM(H510:H516)</f>
        <v>20.631</v>
      </c>
      <c r="I517" s="21">
        <f t="shared" ref="I517" si="154">SUM(I510:I516)</f>
        <v>69.92</v>
      </c>
      <c r="J517" s="21">
        <f t="shared" ref="J517" si="155">SUM(J510:J516)</f>
        <v>577.92000000000007</v>
      </c>
      <c r="K517" s="27"/>
      <c r="L517" s="21">
        <f t="shared" si="124"/>
        <v>47.779999999999994</v>
      </c>
    </row>
    <row r="518" spans="1:12" ht="15">
      <c r="A518" s="28">
        <f>A510</f>
        <v>2</v>
      </c>
      <c r="B518" s="14">
        <f>B510</f>
        <v>6</v>
      </c>
      <c r="C518" s="10" t="s">
        <v>25</v>
      </c>
      <c r="D518" s="5" t="s">
        <v>21</v>
      </c>
      <c r="E518" s="58" t="s">
        <v>106</v>
      </c>
      <c r="F518" s="51">
        <v>250</v>
      </c>
      <c r="G518" s="51">
        <v>7.8</v>
      </c>
      <c r="H518" s="51">
        <v>2.2999999999999998</v>
      </c>
      <c r="I518" s="51">
        <v>18.5</v>
      </c>
      <c r="J518" s="51">
        <v>126.9</v>
      </c>
      <c r="K518" s="52" t="s">
        <v>110</v>
      </c>
      <c r="L518" s="51">
        <v>10.95</v>
      </c>
    </row>
    <row r="519" spans="1:12" ht="25.5">
      <c r="A519" s="25"/>
      <c r="B519" s="16"/>
      <c r="C519" s="11"/>
      <c r="D519" s="7" t="s">
        <v>22</v>
      </c>
      <c r="E519" s="50" t="s">
        <v>53</v>
      </c>
      <c r="F519" s="51" t="s">
        <v>54</v>
      </c>
      <c r="G519" s="51">
        <v>0.53</v>
      </c>
      <c r="H519" s="51">
        <v>0</v>
      </c>
      <c r="I519" s="51">
        <v>9.4700000000000006</v>
      </c>
      <c r="J519" s="51">
        <v>40</v>
      </c>
      <c r="K519" s="52" t="s">
        <v>62</v>
      </c>
      <c r="L519" s="51">
        <v>1.65</v>
      </c>
    </row>
    <row r="520" spans="1:12" ht="15">
      <c r="A520" s="25"/>
      <c r="B520" s="16"/>
      <c r="C520" s="11"/>
      <c r="D520" s="7" t="s">
        <v>23</v>
      </c>
      <c r="E520" s="63" t="s">
        <v>55</v>
      </c>
      <c r="F520" s="51">
        <v>40</v>
      </c>
      <c r="G520" s="51">
        <v>2</v>
      </c>
      <c r="H520" s="51">
        <v>0.4</v>
      </c>
      <c r="I520" s="51">
        <v>18</v>
      </c>
      <c r="J520" s="51">
        <v>88</v>
      </c>
      <c r="K520" s="52"/>
      <c r="L520" s="51">
        <v>1.88</v>
      </c>
    </row>
    <row r="521" spans="1:12" ht="15">
      <c r="A521" s="26"/>
      <c r="B521" s="18"/>
      <c r="C521" s="8"/>
      <c r="D521" s="19" t="s">
        <v>39</v>
      </c>
      <c r="E521" s="9"/>
      <c r="F521" s="21">
        <f>SUM(F518:F520)</f>
        <v>290</v>
      </c>
      <c r="G521" s="21">
        <f t="shared" ref="G521" si="156">SUM(G518:G520)</f>
        <v>10.33</v>
      </c>
      <c r="H521" s="21">
        <f t="shared" ref="H521" si="157">SUM(H518:H520)</f>
        <v>2.6999999999999997</v>
      </c>
      <c r="I521" s="21">
        <f t="shared" ref="I521" si="158">SUM(I518:I520)</f>
        <v>45.97</v>
      </c>
      <c r="J521" s="21">
        <f t="shared" ref="J521" si="159">SUM(J518:J520)</f>
        <v>254.9</v>
      </c>
      <c r="K521" s="27"/>
      <c r="L521" s="21">
        <f>SUM(L518:L520)</f>
        <v>14.48</v>
      </c>
    </row>
    <row r="522" spans="1:12" ht="1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160">SUM(G522:G530)</f>
        <v>0</v>
      </c>
      <c r="H531" s="21">
        <f t="shared" ref="H531" si="161">SUM(H522:H530)</f>
        <v>0</v>
      </c>
      <c r="I531" s="21">
        <f t="shared" ref="I531" si="162">SUM(I522:I530)</f>
        <v>0</v>
      </c>
      <c r="J531" s="21">
        <f t="shared" ref="J531" si="163">SUM(J522:J530)</f>
        <v>0</v>
      </c>
      <c r="K531" s="27"/>
      <c r="L531" s="21">
        <f t="shared" ref="L531" ca="1" si="164">SUM(L528:L536)</f>
        <v>0</v>
      </c>
    </row>
    <row r="532" spans="1:12" ht="1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165">SUM(G532:G535)</f>
        <v>0</v>
      </c>
      <c r="H536" s="21">
        <f t="shared" ref="H536" si="166">SUM(H532:H535)</f>
        <v>0</v>
      </c>
      <c r="I536" s="21">
        <f t="shared" ref="I536" si="167">SUM(I532:I535)</f>
        <v>0</v>
      </c>
      <c r="J536" s="21">
        <f t="shared" ref="J536" si="168">SUM(J532:J535)</f>
        <v>0</v>
      </c>
      <c r="K536" s="27"/>
      <c r="L536" s="21">
        <f t="shared" ref="L536" ca="1" si="169">SUM(L529:L535)</f>
        <v>0</v>
      </c>
    </row>
    <row r="537" spans="1:12" ht="1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170">SUM(G537:G542)</f>
        <v>0</v>
      </c>
      <c r="H543" s="21">
        <f t="shared" ref="H543" si="171">SUM(H537:H542)</f>
        <v>0</v>
      </c>
      <c r="I543" s="21">
        <f t="shared" ref="I543" si="172">SUM(I537:I542)</f>
        <v>0</v>
      </c>
      <c r="J543" s="21">
        <f t="shared" ref="J543" si="173">SUM(J537:J542)</f>
        <v>0</v>
      </c>
      <c r="K543" s="27"/>
      <c r="L543" s="21">
        <f t="shared" ref="L543" ca="1" si="174">SUM(L537:L545)</f>
        <v>0</v>
      </c>
    </row>
    <row r="544" spans="1:12" ht="1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175">SUM(G544:G549)</f>
        <v>0</v>
      </c>
      <c r="H550" s="21">
        <f t="shared" ref="H550" si="176">SUM(H544:H549)</f>
        <v>0</v>
      </c>
      <c r="I550" s="21">
        <f t="shared" ref="I550" si="177">SUM(I544:I549)</f>
        <v>0</v>
      </c>
      <c r="J550" s="21">
        <f t="shared" ref="J550" si="178">SUM(J544:J549)</f>
        <v>0</v>
      </c>
      <c r="K550" s="27"/>
      <c r="L550" s="21">
        <f t="shared" ref="L550" ca="1" si="179">SUM(L544:L552)</f>
        <v>0</v>
      </c>
    </row>
    <row r="551" spans="1:12" ht="15.75" customHeight="1">
      <c r="A551" s="31">
        <f>A510</f>
        <v>2</v>
      </c>
      <c r="B551" s="32">
        <f>B510</f>
        <v>6</v>
      </c>
      <c r="C551" s="73" t="s">
        <v>4</v>
      </c>
      <c r="D551" s="74"/>
      <c r="E551" s="33"/>
      <c r="F551" s="34">
        <f>F517+F521+F531+F536+F543+F550</f>
        <v>480</v>
      </c>
      <c r="G551" s="34">
        <f t="shared" ref="G551" si="180">G517+G521+G531+G536+G543+G550</f>
        <v>32.665999999999997</v>
      </c>
      <c r="H551" s="34">
        <f t="shared" ref="H551" si="181">H517+H521+H531+H536+H543+H550</f>
        <v>23.331</v>
      </c>
      <c r="I551" s="34">
        <f t="shared" ref="I551" si="182">I517+I521+I531+I536+I543+I550</f>
        <v>115.89</v>
      </c>
      <c r="J551" s="34">
        <f t="shared" ref="J551" si="183">J517+J521+J531+J536+J543+J550</f>
        <v>832.82</v>
      </c>
      <c r="K551" s="35"/>
      <c r="L551" s="34">
        <f>SUM(L517,L521)</f>
        <v>62.259999999999991</v>
      </c>
    </row>
    <row r="552" spans="1:12" ht="1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184">SUM(G552:G558)</f>
        <v>0</v>
      </c>
      <c r="H559" s="21">
        <f t="shared" ref="H559" si="185">SUM(H552:H558)</f>
        <v>0</v>
      </c>
      <c r="I559" s="21">
        <f t="shared" ref="I559" si="186">SUM(I552:I558)</f>
        <v>0</v>
      </c>
      <c r="J559" s="21">
        <f t="shared" ref="J559" si="187">SUM(J552:J558)</f>
        <v>0</v>
      </c>
      <c r="K559" s="27"/>
      <c r="L559" s="21">
        <f t="shared" ref="L559" si="188">SUM(L552:L558)</f>
        <v>0</v>
      </c>
    </row>
    <row r="560" spans="1:12" ht="1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189">SUM(G560:G562)</f>
        <v>0</v>
      </c>
      <c r="H563" s="21">
        <f t="shared" ref="H563" si="190">SUM(H560:H562)</f>
        <v>0</v>
      </c>
      <c r="I563" s="21">
        <f t="shared" ref="I563" si="191">SUM(I560:I562)</f>
        <v>0</v>
      </c>
      <c r="J563" s="21">
        <f t="shared" ref="J563" si="192">SUM(J560:J562)</f>
        <v>0</v>
      </c>
      <c r="K563" s="27"/>
      <c r="L563" s="21">
        <f t="shared" ref="L563" ca="1" si="193">SUM(L560:L568)</f>
        <v>0</v>
      </c>
    </row>
    <row r="564" spans="1:12" ht="1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194">SUM(G564:G572)</f>
        <v>0</v>
      </c>
      <c r="H573" s="21">
        <f t="shared" ref="H573" si="195">SUM(H564:H572)</f>
        <v>0</v>
      </c>
      <c r="I573" s="21">
        <f t="shared" ref="I573" si="196">SUM(I564:I572)</f>
        <v>0</v>
      </c>
      <c r="J573" s="21">
        <f t="shared" ref="J573" si="197">SUM(J564:J572)</f>
        <v>0</v>
      </c>
      <c r="K573" s="27"/>
      <c r="L573" s="21">
        <f t="shared" ref="L573" ca="1" si="198">SUM(L570:L578)</f>
        <v>0</v>
      </c>
    </row>
    <row r="574" spans="1:12" ht="1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199">SUM(G574:G577)</f>
        <v>0</v>
      </c>
      <c r="H578" s="21">
        <f t="shared" ref="H578" si="200">SUM(H574:H577)</f>
        <v>0</v>
      </c>
      <c r="I578" s="21">
        <f t="shared" ref="I578" si="201">SUM(I574:I577)</f>
        <v>0</v>
      </c>
      <c r="J578" s="21">
        <f t="shared" ref="J578" si="202">SUM(J574:J577)</f>
        <v>0</v>
      </c>
      <c r="K578" s="27"/>
      <c r="L578" s="21">
        <f t="shared" ref="L578" ca="1" si="203">SUM(L571:L577)</f>
        <v>0</v>
      </c>
    </row>
    <row r="579" spans="1:12" ht="1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204">SUM(G579:G584)</f>
        <v>0</v>
      </c>
      <c r="H585" s="21">
        <f t="shared" ref="H585" si="205">SUM(H579:H584)</f>
        <v>0</v>
      </c>
      <c r="I585" s="21">
        <f t="shared" ref="I585" si="206">SUM(I579:I584)</f>
        <v>0</v>
      </c>
      <c r="J585" s="21">
        <f t="shared" ref="J585" si="207">SUM(J579:J584)</f>
        <v>0</v>
      </c>
      <c r="K585" s="27"/>
      <c r="L585" s="21">
        <f t="shared" ref="L585" ca="1" si="208">SUM(L579:L587)</f>
        <v>0</v>
      </c>
    </row>
    <row r="586" spans="1:12" ht="1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209">SUM(G586:G591)</f>
        <v>0</v>
      </c>
      <c r="H592" s="21">
        <f t="shared" ref="H592" si="210">SUM(H586:H591)</f>
        <v>0</v>
      </c>
      <c r="I592" s="21">
        <f t="shared" ref="I592" si="211">SUM(I586:I591)</f>
        <v>0</v>
      </c>
      <c r="J592" s="21">
        <f t="shared" ref="J592" si="212">SUM(J586:J591)</f>
        <v>0</v>
      </c>
      <c r="K592" s="27"/>
      <c r="L592" s="21">
        <f t="shared" ref="L592" ca="1" si="213">SUM(L586:L594)</f>
        <v>0</v>
      </c>
    </row>
    <row r="593" spans="1:12" ht="15">
      <c r="A593" s="37">
        <f>A552</f>
        <v>2</v>
      </c>
      <c r="B593" s="38">
        <f>B552</f>
        <v>7</v>
      </c>
      <c r="C593" s="70" t="s">
        <v>4</v>
      </c>
      <c r="D593" s="71"/>
      <c r="E593" s="39"/>
      <c r="F593" s="40">
        <f>F559+F563+F573+F578+F585+F592</f>
        <v>0</v>
      </c>
      <c r="G593" s="40">
        <f t="shared" ref="G593" si="214">G559+G563+G573+G578+G585+G592</f>
        <v>0</v>
      </c>
      <c r="H593" s="40">
        <f t="shared" ref="H593" si="215">H559+H563+H573+H578+H585+H592</f>
        <v>0</v>
      </c>
      <c r="I593" s="40">
        <f t="shared" ref="I593" si="216">I559+I563+I573+I578+I585+I592</f>
        <v>0</v>
      </c>
      <c r="J593" s="40">
        <f t="shared" ref="J593" si="217">J559+J563+J573+J578+J585+J592</f>
        <v>0</v>
      </c>
      <c r="K593" s="41"/>
      <c r="L593" s="34">
        <f ca="1">L559+L563+L573+L578+L585+L592</f>
        <v>0</v>
      </c>
    </row>
    <row r="594" spans="1:12">
      <c r="A594" s="29"/>
      <c r="B594" s="30"/>
      <c r="C594" s="72" t="s">
        <v>5</v>
      </c>
      <c r="D594" s="72"/>
      <c r="E594" s="72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680.66666666666663</v>
      </c>
      <c r="G594" s="42">
        <f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29.958916666666664</v>
      </c>
      <c r="H594" s="42">
        <f>(H47+H89+H131+H173+H215+H257+H299+H341+H383+H425+H467+H509+H551+H593)/(IF(H47=0,0,1)+IF(H89=0,0,1)+IF(H131=0,0,1)+IF(H173=0,0,1)+IF(H215=0,0,1)+IF(H257=0,0,1)+IF(H299=0,0,1)+IF(H341=0,0,1)+IF(H383=0,0,1)+IF(H425=0,0,1)+IF(H467=0,0,1)+IF(H509=0,0,1)+IF(H551=0,0,1)+IF(H593=0,0,1))</f>
        <v>27.689833333333336</v>
      </c>
      <c r="I594" s="42">
        <f>(I47+I89+I131+I173+I215+I257+I299+I341+I383+I425+I467+I509+I551+I593)/(IF(I47=0,0,1)+IF(I89=0,0,1)+IF(I131=0,0,1)+IF(I173=0,0,1)+IF(I215=0,0,1)+IF(I257=0,0,1)+IF(I299=0,0,1)+IF(I341=0,0,1)+IF(I383=0,0,1)+IF(I425=0,0,1)+IF(I467=0,0,1)+IF(I509=0,0,1)+IF(I551=0,0,1)+IF(I593=0,0,1))</f>
        <v>174.13891666666666</v>
      </c>
      <c r="J594" s="42">
        <f>(J47+J89+J131+J173+J215+J257+J299+J341+J383+J425+J467+J509+J551+J593)/(IF(J47=0,0,1)+IF(J89=0,0,1)+IF(J131=0,0,1)+IF(J173=0,0,1)+IF(J215=0,0,1)+IF(J257=0,0,1)+IF(J299=0,0,1)+IF(J341=0,0,1)+IF(J383=0,0,1)+IF(J425=0,0,1)+IF(J467=0,0,1)+IF(J509=0,0,1)+IF(J551=0,0,1)+IF(J593=0,0,1))</f>
        <v>1093.4791666666667</v>
      </c>
      <c r="K594" s="42"/>
      <c r="L594" s="42">
        <f>SUM(L47,L89,L131,L173,L215,L257,L341,L383,L425,L467,L509,L551)</f>
        <v>968.2</v>
      </c>
    </row>
  </sheetData>
  <mergeCells count="11">
    <mergeCell ref="C1:E1"/>
    <mergeCell ref="H1:K1"/>
    <mergeCell ref="H2:K2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2022-05-16T14:23:56Z</dcterms:created>
  <dcterms:modified xsi:type="dcterms:W3CDTF">2023-10-17T09:24:04Z</dcterms:modified>
</cp:coreProperties>
</file>