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3040" windowHeight="9372"/>
  </bookViews>
  <sheets>
    <sheet name="Лист1" sheetId="1" r:id="rId1"/>
  </sheet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74" i="1" l="1"/>
  <c r="I1174" i="1"/>
  <c r="H1174" i="1"/>
  <c r="G1174" i="1"/>
  <c r="F1174" i="1"/>
  <c r="B1174" i="1"/>
  <c r="A1174" i="1"/>
  <c r="J1173" i="1"/>
  <c r="I1173" i="1"/>
  <c r="H1173" i="1"/>
  <c r="G1173" i="1"/>
  <c r="F1173" i="1"/>
  <c r="B1167" i="1"/>
  <c r="A1167" i="1"/>
  <c r="J1166" i="1"/>
  <c r="I1166" i="1"/>
  <c r="H1166" i="1"/>
  <c r="G1166" i="1"/>
  <c r="F1166" i="1"/>
  <c r="B1160" i="1"/>
  <c r="A1160" i="1"/>
  <c r="J1159" i="1"/>
  <c r="I1159" i="1"/>
  <c r="H1159" i="1"/>
  <c r="G1159" i="1"/>
  <c r="F1159" i="1"/>
  <c r="B1155" i="1"/>
  <c r="A1155" i="1"/>
  <c r="J1154" i="1"/>
  <c r="I1154" i="1"/>
  <c r="H1154" i="1"/>
  <c r="G1154" i="1"/>
  <c r="F1154" i="1"/>
  <c r="B1145" i="1"/>
  <c r="J1144" i="1"/>
  <c r="I1144" i="1"/>
  <c r="H1144" i="1"/>
  <c r="G1144" i="1"/>
  <c r="F1144" i="1"/>
  <c r="B1141" i="1"/>
  <c r="L1140" i="1"/>
  <c r="J1140" i="1"/>
  <c r="I1140" i="1"/>
  <c r="H1140" i="1"/>
  <c r="G1140" i="1"/>
  <c r="F1140" i="1"/>
  <c r="L1132" i="1"/>
  <c r="J1132" i="1"/>
  <c r="I1132" i="1"/>
  <c r="H1132" i="1"/>
  <c r="G1132" i="1"/>
  <c r="F1132" i="1"/>
  <c r="B1132" i="1"/>
  <c r="A1132" i="1"/>
  <c r="J1131" i="1"/>
  <c r="I1131" i="1"/>
  <c r="H1131" i="1"/>
  <c r="G1131" i="1"/>
  <c r="F1131" i="1"/>
  <c r="B1125" i="1"/>
  <c r="A1125" i="1"/>
  <c r="J1124" i="1"/>
  <c r="I1124" i="1"/>
  <c r="H1124" i="1"/>
  <c r="G1124" i="1"/>
  <c r="F1124" i="1"/>
  <c r="B1118" i="1"/>
  <c r="A1118" i="1"/>
  <c r="J1117" i="1"/>
  <c r="I1117" i="1"/>
  <c r="H1117" i="1"/>
  <c r="G1117" i="1"/>
  <c r="F1117" i="1"/>
  <c r="B1113" i="1"/>
  <c r="A1113" i="1"/>
  <c r="L1112" i="1"/>
  <c r="J1112" i="1"/>
  <c r="I1112" i="1"/>
  <c r="H1112" i="1"/>
  <c r="G1112" i="1"/>
  <c r="F1112" i="1"/>
  <c r="B1103" i="1"/>
  <c r="A1103" i="1"/>
  <c r="L1102" i="1"/>
  <c r="J1102" i="1"/>
  <c r="I1102" i="1"/>
  <c r="H1102" i="1"/>
  <c r="G1102" i="1"/>
  <c r="B1099" i="1"/>
  <c r="L1098" i="1"/>
  <c r="J1098" i="1"/>
  <c r="I1098" i="1"/>
  <c r="H1098" i="1"/>
  <c r="G1098" i="1"/>
  <c r="F1098" i="1"/>
  <c r="L1091" i="1"/>
  <c r="J1091" i="1"/>
  <c r="I1091" i="1"/>
  <c r="H1091" i="1"/>
  <c r="G1091" i="1"/>
  <c r="F1091" i="1"/>
  <c r="B1091" i="1"/>
  <c r="A1091" i="1"/>
  <c r="J1090" i="1"/>
  <c r="I1090" i="1"/>
  <c r="H1090" i="1"/>
  <c r="G1090" i="1"/>
  <c r="F1090" i="1"/>
  <c r="B1084" i="1"/>
  <c r="A1084" i="1"/>
  <c r="J1083" i="1"/>
  <c r="I1083" i="1"/>
  <c r="H1083" i="1"/>
  <c r="G1083" i="1"/>
  <c r="F1083" i="1"/>
  <c r="B1077" i="1"/>
  <c r="A1077" i="1"/>
  <c r="L1076" i="1"/>
  <c r="J1076" i="1"/>
  <c r="I1076" i="1"/>
  <c r="H1076" i="1"/>
  <c r="G1076" i="1"/>
  <c r="F1076" i="1"/>
  <c r="B1072" i="1"/>
  <c r="A1072" i="1"/>
  <c r="L1071" i="1"/>
  <c r="J1071" i="1"/>
  <c r="I1071" i="1"/>
  <c r="H1071" i="1"/>
  <c r="G1071" i="1"/>
  <c r="F1071" i="1"/>
  <c r="B1062" i="1"/>
  <c r="B1058" i="1"/>
  <c r="L1057" i="1"/>
  <c r="J1057" i="1"/>
  <c r="I1057" i="1"/>
  <c r="H1057" i="1"/>
  <c r="G1057" i="1"/>
  <c r="F1057" i="1"/>
  <c r="L1049" i="1"/>
  <c r="J1049" i="1"/>
  <c r="I1049" i="1"/>
  <c r="H1049" i="1"/>
  <c r="G1049" i="1"/>
  <c r="F1049" i="1"/>
  <c r="B1049" i="1"/>
  <c r="A1049" i="1"/>
  <c r="J1048" i="1"/>
  <c r="I1048" i="1"/>
  <c r="H1048" i="1"/>
  <c r="G1048" i="1"/>
  <c r="F1048" i="1"/>
  <c r="B1042" i="1"/>
  <c r="A1042" i="1"/>
  <c r="J1041" i="1"/>
  <c r="I1041" i="1"/>
  <c r="H1041" i="1"/>
  <c r="G1041" i="1"/>
  <c r="F1041" i="1"/>
  <c r="B1035" i="1"/>
  <c r="A1035" i="1"/>
  <c r="L1034" i="1"/>
  <c r="J1034" i="1"/>
  <c r="I1034" i="1"/>
  <c r="H1034" i="1"/>
  <c r="G1034" i="1"/>
  <c r="B1030" i="1"/>
  <c r="A1030" i="1"/>
  <c r="L1029" i="1"/>
  <c r="J1029" i="1"/>
  <c r="I1029" i="1"/>
  <c r="H1029" i="1"/>
  <c r="G1029" i="1"/>
  <c r="F1029" i="1"/>
  <c r="B1021" i="1"/>
  <c r="A1021" i="1"/>
  <c r="B1017" i="1"/>
  <c r="L1016" i="1"/>
  <c r="J1016" i="1"/>
  <c r="I1016" i="1"/>
  <c r="H1016" i="1"/>
  <c r="G1016" i="1"/>
  <c r="F1016" i="1"/>
  <c r="L1009" i="1"/>
  <c r="J1009" i="1"/>
  <c r="I1009" i="1"/>
  <c r="H1009" i="1"/>
  <c r="G1009" i="1"/>
  <c r="F1009" i="1"/>
  <c r="B1009" i="1"/>
  <c r="A1009" i="1"/>
  <c r="J1008" i="1"/>
  <c r="I1008" i="1"/>
  <c r="H1008" i="1"/>
  <c r="G1008" i="1"/>
  <c r="F1008" i="1"/>
  <c r="B1002" i="1"/>
  <c r="A1002" i="1"/>
  <c r="J1001" i="1"/>
  <c r="I1001" i="1"/>
  <c r="H1001" i="1"/>
  <c r="G1001" i="1"/>
  <c r="F1001" i="1"/>
  <c r="B995" i="1"/>
  <c r="A995" i="1"/>
  <c r="L994" i="1"/>
  <c r="J994" i="1"/>
  <c r="I994" i="1"/>
  <c r="H994" i="1"/>
  <c r="G994" i="1"/>
  <c r="B990" i="1"/>
  <c r="A990" i="1"/>
  <c r="L989" i="1"/>
  <c r="J989" i="1"/>
  <c r="I989" i="1"/>
  <c r="H989" i="1"/>
  <c r="G989" i="1"/>
  <c r="F989" i="1"/>
  <c r="B980" i="1"/>
  <c r="A980" i="1"/>
  <c r="B976" i="1"/>
  <c r="L975" i="1"/>
  <c r="J975" i="1"/>
  <c r="I975" i="1"/>
  <c r="H975" i="1"/>
  <c r="G975" i="1"/>
  <c r="F975" i="1"/>
  <c r="L967" i="1"/>
  <c r="J967" i="1"/>
  <c r="I967" i="1"/>
  <c r="H967" i="1"/>
  <c r="G967" i="1"/>
  <c r="F967" i="1"/>
  <c r="B967" i="1"/>
  <c r="A967" i="1"/>
  <c r="J966" i="1"/>
  <c r="I966" i="1"/>
  <c r="H966" i="1"/>
  <c r="G966" i="1"/>
  <c r="F966" i="1"/>
  <c r="B960" i="1"/>
  <c r="A960" i="1"/>
  <c r="J959" i="1"/>
  <c r="I959" i="1"/>
  <c r="H959" i="1"/>
  <c r="G959" i="1"/>
  <c r="F959" i="1"/>
  <c r="B953" i="1"/>
  <c r="A953" i="1"/>
  <c r="L952" i="1"/>
  <c r="J952" i="1"/>
  <c r="I952" i="1"/>
  <c r="H952" i="1"/>
  <c r="G952" i="1"/>
  <c r="F952" i="1"/>
  <c r="B948" i="1"/>
  <c r="A948" i="1"/>
  <c r="L947" i="1"/>
  <c r="J947" i="1"/>
  <c r="I947" i="1"/>
  <c r="H947" i="1"/>
  <c r="G947" i="1"/>
  <c r="F947" i="1"/>
  <c r="B938" i="1"/>
  <c r="A938" i="1"/>
  <c r="B934" i="1"/>
  <c r="L933" i="1"/>
  <c r="J933" i="1"/>
  <c r="I933" i="1"/>
  <c r="H933" i="1"/>
  <c r="G933" i="1"/>
  <c r="F933" i="1"/>
  <c r="L925" i="1"/>
  <c r="J925" i="1"/>
  <c r="I925" i="1"/>
  <c r="H925" i="1"/>
  <c r="G925" i="1"/>
  <c r="F925" i="1"/>
  <c r="B925" i="1"/>
  <c r="A925" i="1"/>
  <c r="J924" i="1"/>
  <c r="I924" i="1"/>
  <c r="H924" i="1"/>
  <c r="G924" i="1"/>
  <c r="F924" i="1"/>
  <c r="B918" i="1"/>
  <c r="A918" i="1"/>
  <c r="J917" i="1"/>
  <c r="I917" i="1"/>
  <c r="H917" i="1"/>
  <c r="G917" i="1"/>
  <c r="F917" i="1"/>
  <c r="B911" i="1"/>
  <c r="A911" i="1"/>
  <c r="L910" i="1"/>
  <c r="J910" i="1"/>
  <c r="I910" i="1"/>
  <c r="H910" i="1"/>
  <c r="G910" i="1"/>
  <c r="F910" i="1"/>
  <c r="B906" i="1"/>
  <c r="A906" i="1"/>
  <c r="L905" i="1"/>
  <c r="J905" i="1"/>
  <c r="I905" i="1"/>
  <c r="H905" i="1"/>
  <c r="G905" i="1"/>
  <c r="F905" i="1"/>
  <c r="B896" i="1"/>
  <c r="A896" i="1"/>
  <c r="B892" i="1"/>
  <c r="L891" i="1"/>
  <c r="J891" i="1"/>
  <c r="I891" i="1"/>
  <c r="H891" i="1"/>
  <c r="G891" i="1"/>
  <c r="F891" i="1"/>
  <c r="J883" i="1"/>
  <c r="I883" i="1"/>
  <c r="H883" i="1"/>
  <c r="G883" i="1"/>
  <c r="F883" i="1"/>
  <c r="B883" i="1"/>
  <c r="A883" i="1"/>
  <c r="J882" i="1"/>
  <c r="I882" i="1"/>
  <c r="H882" i="1"/>
  <c r="G882" i="1"/>
  <c r="F882" i="1"/>
  <c r="B876" i="1"/>
  <c r="A876" i="1"/>
  <c r="J875" i="1"/>
  <c r="I875" i="1"/>
  <c r="H875" i="1"/>
  <c r="G875" i="1"/>
  <c r="F875" i="1"/>
  <c r="B869" i="1"/>
  <c r="A869" i="1"/>
  <c r="J868" i="1"/>
  <c r="I868" i="1"/>
  <c r="H868" i="1"/>
  <c r="G868" i="1"/>
  <c r="F868" i="1"/>
  <c r="B864" i="1"/>
  <c r="A864" i="1"/>
  <c r="J863" i="1"/>
  <c r="I863" i="1"/>
  <c r="H863" i="1"/>
  <c r="G863" i="1"/>
  <c r="F863" i="1"/>
  <c r="B854" i="1"/>
  <c r="A854" i="1"/>
  <c r="J853" i="1"/>
  <c r="I853" i="1"/>
  <c r="H853" i="1"/>
  <c r="G853" i="1"/>
  <c r="F853" i="1"/>
  <c r="B850" i="1"/>
  <c r="L849" i="1"/>
  <c r="J849" i="1"/>
  <c r="I849" i="1"/>
  <c r="H849" i="1"/>
  <c r="G849" i="1"/>
  <c r="F849" i="1"/>
  <c r="L841" i="1"/>
  <c r="J841" i="1"/>
  <c r="I841" i="1"/>
  <c r="H841" i="1"/>
  <c r="G841" i="1"/>
  <c r="F841" i="1"/>
  <c r="B841" i="1"/>
  <c r="A841" i="1"/>
  <c r="J840" i="1"/>
  <c r="I840" i="1"/>
  <c r="H840" i="1"/>
  <c r="G840" i="1"/>
  <c r="F840" i="1"/>
  <c r="B834" i="1"/>
  <c r="A834" i="1"/>
  <c r="J833" i="1"/>
  <c r="I833" i="1"/>
  <c r="H833" i="1"/>
  <c r="G833" i="1"/>
  <c r="F833" i="1"/>
  <c r="B827" i="1"/>
  <c r="A827" i="1"/>
  <c r="J826" i="1"/>
  <c r="I826" i="1"/>
  <c r="H826" i="1"/>
  <c r="G826" i="1"/>
  <c r="F826" i="1"/>
  <c r="B822" i="1"/>
  <c r="A822" i="1"/>
  <c r="L821" i="1"/>
  <c r="J821" i="1"/>
  <c r="I821" i="1"/>
  <c r="H821" i="1"/>
  <c r="G821" i="1"/>
  <c r="F821" i="1"/>
  <c r="B812" i="1"/>
  <c r="A812" i="1"/>
  <c r="L811" i="1"/>
  <c r="J811" i="1"/>
  <c r="I811" i="1"/>
  <c r="H811" i="1"/>
  <c r="G811" i="1"/>
  <c r="B808" i="1"/>
  <c r="L807" i="1"/>
  <c r="J807" i="1"/>
  <c r="I807" i="1"/>
  <c r="H807" i="1"/>
  <c r="G807" i="1"/>
  <c r="F807" i="1"/>
  <c r="L800" i="1"/>
  <c r="J800" i="1"/>
  <c r="I800" i="1"/>
  <c r="H800" i="1"/>
  <c r="G800" i="1"/>
  <c r="F800" i="1"/>
  <c r="B800" i="1"/>
  <c r="A800" i="1"/>
  <c r="J799" i="1"/>
  <c r="I799" i="1"/>
  <c r="H799" i="1"/>
  <c r="G799" i="1"/>
  <c r="F799" i="1"/>
  <c r="B793" i="1"/>
  <c r="A793" i="1"/>
  <c r="J792" i="1"/>
  <c r="I792" i="1"/>
  <c r="H792" i="1"/>
  <c r="G792" i="1"/>
  <c r="F792" i="1"/>
  <c r="B786" i="1"/>
  <c r="A786" i="1"/>
  <c r="L785" i="1"/>
  <c r="J785" i="1"/>
  <c r="I785" i="1"/>
  <c r="H785" i="1"/>
  <c r="G785" i="1"/>
  <c r="F785" i="1"/>
  <c r="B781" i="1"/>
  <c r="A781" i="1"/>
  <c r="L780" i="1"/>
  <c r="J780" i="1"/>
  <c r="I780" i="1"/>
  <c r="H780" i="1"/>
  <c r="G780" i="1"/>
  <c r="F780" i="1"/>
  <c r="B771" i="1"/>
  <c r="A771" i="1"/>
  <c r="B767" i="1"/>
  <c r="L766" i="1"/>
  <c r="J766" i="1"/>
  <c r="I766" i="1"/>
  <c r="H766" i="1"/>
  <c r="G766" i="1"/>
  <c r="F766" i="1"/>
  <c r="L758" i="1"/>
  <c r="J758" i="1"/>
  <c r="I758" i="1"/>
  <c r="H758" i="1"/>
  <c r="G758" i="1"/>
  <c r="F758" i="1"/>
  <c r="B758" i="1"/>
  <c r="A758" i="1"/>
  <c r="J757" i="1"/>
  <c r="I757" i="1"/>
  <c r="H757" i="1"/>
  <c r="G757" i="1"/>
  <c r="F757" i="1"/>
  <c r="B751" i="1"/>
  <c r="A751" i="1"/>
  <c r="J750" i="1"/>
  <c r="I750" i="1"/>
  <c r="H750" i="1"/>
  <c r="G750" i="1"/>
  <c r="F750" i="1"/>
  <c r="B744" i="1"/>
  <c r="A744" i="1"/>
  <c r="L743" i="1"/>
  <c r="J743" i="1"/>
  <c r="I743" i="1"/>
  <c r="H743" i="1"/>
  <c r="G743" i="1"/>
  <c r="B739" i="1"/>
  <c r="A739" i="1"/>
  <c r="L738" i="1"/>
  <c r="J738" i="1"/>
  <c r="I738" i="1"/>
  <c r="H738" i="1"/>
  <c r="G738" i="1"/>
  <c r="F738" i="1"/>
  <c r="B730" i="1"/>
  <c r="A730" i="1"/>
  <c r="B726" i="1"/>
  <c r="L725" i="1"/>
  <c r="J725" i="1"/>
  <c r="I725" i="1"/>
  <c r="H725" i="1"/>
  <c r="G725" i="1"/>
  <c r="F725" i="1"/>
  <c r="L718" i="1"/>
  <c r="J718" i="1"/>
  <c r="I718" i="1"/>
  <c r="H718" i="1"/>
  <c r="G718" i="1"/>
  <c r="F718" i="1"/>
  <c r="B718" i="1"/>
  <c r="A718" i="1"/>
  <c r="J717" i="1"/>
  <c r="I717" i="1"/>
  <c r="H717" i="1"/>
  <c r="G717" i="1"/>
  <c r="F717" i="1"/>
  <c r="B711" i="1"/>
  <c r="A711" i="1"/>
  <c r="J710" i="1"/>
  <c r="I710" i="1"/>
  <c r="H710" i="1"/>
  <c r="G710" i="1"/>
  <c r="F710" i="1"/>
  <c r="B704" i="1"/>
  <c r="A704" i="1"/>
  <c r="L703" i="1"/>
  <c r="J703" i="1"/>
  <c r="I703" i="1"/>
  <c r="H703" i="1"/>
  <c r="G703" i="1"/>
  <c r="B699" i="1"/>
  <c r="A699" i="1"/>
  <c r="L698" i="1"/>
  <c r="J698" i="1"/>
  <c r="I698" i="1"/>
  <c r="H698" i="1"/>
  <c r="G698" i="1"/>
  <c r="F698" i="1"/>
  <c r="B689" i="1"/>
  <c r="A689" i="1"/>
  <c r="B685" i="1"/>
  <c r="L684" i="1"/>
  <c r="J684" i="1"/>
  <c r="I684" i="1"/>
  <c r="H684" i="1"/>
  <c r="G684" i="1"/>
  <c r="F684" i="1"/>
  <c r="L675" i="1"/>
  <c r="J675" i="1"/>
  <c r="I675" i="1"/>
  <c r="H675" i="1"/>
  <c r="G675" i="1"/>
  <c r="F675" i="1"/>
  <c r="B675" i="1"/>
  <c r="A675" i="1"/>
  <c r="J674" i="1"/>
  <c r="I674" i="1"/>
  <c r="H674" i="1"/>
  <c r="G674" i="1"/>
  <c r="F674" i="1"/>
  <c r="B668" i="1"/>
  <c r="A668" i="1"/>
  <c r="J667" i="1"/>
  <c r="I667" i="1"/>
  <c r="H667" i="1"/>
  <c r="G667" i="1"/>
  <c r="F667" i="1"/>
  <c r="B661" i="1"/>
  <c r="A661" i="1"/>
  <c r="L660" i="1"/>
  <c r="J660" i="1"/>
  <c r="I660" i="1"/>
  <c r="H660" i="1"/>
  <c r="G660" i="1"/>
  <c r="F660" i="1"/>
  <c r="B656" i="1"/>
  <c r="A656" i="1"/>
  <c r="L655" i="1"/>
  <c r="J655" i="1"/>
  <c r="I655" i="1"/>
  <c r="H655" i="1"/>
  <c r="G655" i="1"/>
  <c r="F655" i="1"/>
  <c r="B646" i="1"/>
  <c r="A646" i="1"/>
  <c r="B642" i="1"/>
  <c r="L641" i="1"/>
  <c r="J641" i="1"/>
  <c r="I641" i="1"/>
  <c r="H641" i="1"/>
  <c r="G641" i="1"/>
  <c r="F641" i="1"/>
  <c r="L634" i="1"/>
  <c r="J634" i="1"/>
  <c r="I634" i="1"/>
  <c r="H634" i="1"/>
  <c r="G634" i="1"/>
  <c r="F634" i="1"/>
  <c r="B634" i="1"/>
  <c r="A634" i="1"/>
  <c r="J633" i="1"/>
  <c r="I633" i="1"/>
  <c r="H633" i="1"/>
  <c r="G633" i="1"/>
  <c r="F633" i="1"/>
  <c r="B627" i="1"/>
  <c r="A627" i="1"/>
  <c r="J626" i="1"/>
  <c r="I626" i="1"/>
  <c r="H626" i="1"/>
  <c r="G626" i="1"/>
  <c r="F626" i="1"/>
  <c r="B620" i="1"/>
  <c r="A620" i="1"/>
  <c r="L619" i="1"/>
  <c r="J619" i="1"/>
  <c r="I619" i="1"/>
  <c r="H619" i="1"/>
  <c r="G619" i="1"/>
  <c r="F619" i="1"/>
  <c r="B615" i="1"/>
  <c r="A615" i="1"/>
  <c r="L614" i="1"/>
  <c r="J614" i="1"/>
  <c r="I614" i="1"/>
  <c r="H614" i="1"/>
  <c r="G614" i="1"/>
  <c r="F614" i="1"/>
  <c r="B605" i="1"/>
  <c r="A605" i="1"/>
  <c r="B601" i="1"/>
  <c r="L600" i="1"/>
  <c r="J600" i="1"/>
  <c r="I600" i="1"/>
  <c r="H600" i="1"/>
  <c r="G600" i="1"/>
  <c r="F600" i="1"/>
  <c r="J592" i="1"/>
  <c r="I592" i="1"/>
  <c r="H592" i="1"/>
  <c r="G592" i="1"/>
  <c r="F592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H558" i="1"/>
  <c r="G558" i="1"/>
  <c r="F558" i="1"/>
  <c r="L550" i="1"/>
  <c r="J550" i="1"/>
  <c r="H550" i="1"/>
  <c r="G550" i="1"/>
  <c r="F550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I550" i="1" s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J516" i="1"/>
  <c r="I516" i="1"/>
  <c r="H516" i="1"/>
  <c r="G516" i="1"/>
  <c r="F516" i="1"/>
  <c r="L508" i="1"/>
  <c r="J508" i="1"/>
  <c r="I508" i="1"/>
  <c r="H508" i="1"/>
  <c r="G508" i="1"/>
  <c r="F508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J475" i="1"/>
  <c r="I475" i="1"/>
  <c r="H475" i="1"/>
  <c r="G475" i="1"/>
  <c r="F475" i="1"/>
  <c r="L467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B448" i="1"/>
  <c r="A448" i="1"/>
  <c r="L447" i="1"/>
  <c r="J447" i="1"/>
  <c r="I447" i="1"/>
  <c r="H447" i="1"/>
  <c r="G447" i="1"/>
  <c r="F447" i="1"/>
  <c r="B438" i="1"/>
  <c r="A438" i="1"/>
  <c r="B434" i="1"/>
  <c r="A434" i="1"/>
  <c r="L433" i="1"/>
  <c r="J433" i="1"/>
  <c r="I433" i="1"/>
  <c r="H433" i="1"/>
  <c r="G433" i="1"/>
  <c r="F433" i="1"/>
  <c r="L425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H391" i="1"/>
  <c r="G391" i="1"/>
  <c r="F391" i="1"/>
  <c r="L383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J349" i="1"/>
  <c r="I349" i="1"/>
  <c r="H349" i="1"/>
  <c r="G349" i="1"/>
  <c r="F349" i="1"/>
  <c r="L341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I307" i="1"/>
  <c r="H307" i="1"/>
  <c r="G307" i="1"/>
  <c r="F307" i="1"/>
  <c r="L257" i="1"/>
  <c r="J257" i="1"/>
  <c r="I257" i="1"/>
  <c r="H257" i="1"/>
  <c r="G257" i="1"/>
  <c r="F257" i="1"/>
  <c r="L237" i="1"/>
  <c r="J237" i="1"/>
  <c r="I237" i="1"/>
  <c r="H237" i="1"/>
  <c r="G237" i="1"/>
  <c r="F237" i="1"/>
  <c r="L223" i="1"/>
  <c r="J223" i="1"/>
  <c r="I223" i="1"/>
  <c r="H223" i="1"/>
  <c r="G223" i="1"/>
  <c r="F223" i="1"/>
  <c r="L215" i="1"/>
  <c r="J215" i="1"/>
  <c r="I215" i="1"/>
  <c r="H215" i="1"/>
  <c r="G215" i="1"/>
  <c r="F215" i="1"/>
  <c r="L200" i="1"/>
  <c r="J200" i="1"/>
  <c r="I200" i="1"/>
  <c r="H200" i="1"/>
  <c r="G200" i="1"/>
  <c r="L195" i="1"/>
  <c r="J195" i="1"/>
  <c r="I195" i="1"/>
  <c r="H195" i="1"/>
  <c r="G195" i="1"/>
  <c r="F195" i="1"/>
  <c r="L181" i="1"/>
  <c r="J181" i="1"/>
  <c r="I181" i="1"/>
  <c r="H181" i="1"/>
  <c r="G181" i="1"/>
  <c r="F181" i="1"/>
  <c r="L173" i="1"/>
  <c r="J173" i="1"/>
  <c r="I173" i="1"/>
  <c r="H173" i="1"/>
  <c r="G173" i="1"/>
  <c r="F173" i="1"/>
  <c r="L158" i="1"/>
  <c r="J158" i="1"/>
  <c r="I158" i="1"/>
  <c r="H158" i="1"/>
  <c r="G158" i="1"/>
  <c r="L153" i="1"/>
  <c r="J153" i="1"/>
  <c r="I153" i="1"/>
  <c r="H153" i="1"/>
  <c r="G153" i="1"/>
  <c r="F153" i="1"/>
  <c r="L140" i="1"/>
  <c r="J140" i="1"/>
  <c r="I140" i="1"/>
  <c r="H140" i="1"/>
  <c r="G140" i="1"/>
  <c r="F140" i="1"/>
  <c r="L132" i="1"/>
  <c r="J132" i="1"/>
  <c r="I132" i="1"/>
  <c r="H132" i="1"/>
  <c r="G132" i="1"/>
  <c r="F132" i="1"/>
  <c r="L117" i="1"/>
  <c r="J117" i="1"/>
  <c r="I117" i="1"/>
  <c r="H117" i="1"/>
  <c r="G117" i="1"/>
  <c r="L112" i="1"/>
  <c r="J112" i="1"/>
  <c r="I112" i="1"/>
  <c r="H112" i="1"/>
  <c r="G112" i="1"/>
  <c r="F112" i="1"/>
  <c r="L102" i="1"/>
  <c r="J102" i="1"/>
  <c r="I102" i="1"/>
  <c r="H102" i="1"/>
  <c r="G102" i="1"/>
  <c r="L98" i="1"/>
  <c r="J98" i="1"/>
  <c r="I98" i="1"/>
  <c r="H98" i="1"/>
  <c r="G98" i="1"/>
  <c r="F98" i="1"/>
  <c r="L89" i="1"/>
  <c r="J89" i="1"/>
  <c r="I89" i="1"/>
  <c r="H89" i="1"/>
  <c r="G89" i="1"/>
  <c r="F89" i="1"/>
  <c r="L74" i="1"/>
  <c r="J74" i="1"/>
  <c r="I74" i="1"/>
  <c r="H74" i="1"/>
  <c r="G74" i="1"/>
  <c r="L69" i="1"/>
  <c r="J69" i="1"/>
  <c r="I69" i="1"/>
  <c r="H69" i="1"/>
  <c r="G69" i="1"/>
  <c r="F69" i="1"/>
  <c r="L55" i="1"/>
  <c r="J55" i="1"/>
  <c r="I55" i="1"/>
  <c r="H55" i="1"/>
  <c r="G55" i="1"/>
  <c r="F55" i="1"/>
  <c r="L47" i="1"/>
  <c r="J47" i="1"/>
  <c r="I47" i="1"/>
  <c r="H47" i="1"/>
  <c r="G47" i="1"/>
  <c r="F47" i="1"/>
  <c r="L32" i="1"/>
  <c r="J32" i="1"/>
  <c r="I32" i="1"/>
  <c r="H32" i="1"/>
  <c r="G32" i="1"/>
  <c r="L27" i="1"/>
  <c r="J27" i="1"/>
  <c r="I27" i="1"/>
  <c r="H27" i="1"/>
  <c r="G27" i="1"/>
  <c r="F27" i="1"/>
  <c r="L17" i="1"/>
  <c r="J17" i="1"/>
  <c r="I17" i="1"/>
  <c r="H17" i="1"/>
  <c r="G17" i="1"/>
  <c r="L13" i="1"/>
  <c r="J13" i="1"/>
  <c r="I13" i="1"/>
  <c r="H13" i="1"/>
  <c r="G13" i="1"/>
  <c r="F13" i="1"/>
  <c r="L792" i="1"/>
  <c r="L959" i="1"/>
  <c r="L1083" i="1"/>
  <c r="L584" i="1"/>
  <c r="L333" i="1"/>
  <c r="L799" i="1"/>
  <c r="L863" i="1"/>
  <c r="L868" i="1"/>
  <c r="L500" i="1"/>
  <c r="L382" i="1"/>
  <c r="L633" i="1"/>
  <c r="L542" i="1"/>
  <c r="L459" i="1"/>
  <c r="L507" i="1"/>
  <c r="L840" i="1"/>
  <c r="L417" i="1"/>
  <c r="L1131" i="1"/>
  <c r="L674" i="1"/>
  <c r="L1159" i="1"/>
  <c r="L1154" i="1"/>
  <c r="L966" i="1"/>
  <c r="L592" i="1"/>
  <c r="L562" i="1"/>
  <c r="L1048" i="1"/>
  <c r="L466" i="1"/>
  <c r="L1041" i="1"/>
  <c r="L577" i="1"/>
  <c r="L572" i="1"/>
  <c r="L591" i="1"/>
  <c r="L883" i="1"/>
  <c r="L853" i="1"/>
  <c r="L1001" i="1"/>
  <c r="L340" i="1"/>
  <c r="L917" i="1"/>
  <c r="L549" i="1"/>
  <c r="L1124" i="1"/>
  <c r="L924" i="1"/>
  <c r="L750" i="1"/>
  <c r="L875" i="1"/>
  <c r="L375" i="1"/>
  <c r="L882" i="1"/>
  <c r="L424" i="1"/>
  <c r="L833" i="1"/>
  <c r="L667" i="1"/>
  <c r="L1090" i="1"/>
  <c r="L626" i="1"/>
  <c r="L1144" i="1"/>
  <c r="L1174" i="1"/>
  <c r="L710" i="1"/>
  <c r="L1173" i="1"/>
  <c r="L1008" i="1"/>
  <c r="L1166" i="1"/>
  <c r="L757" i="1"/>
  <c r="L717" i="1"/>
</calcChain>
</file>

<file path=xl/sharedStrings.xml><?xml version="1.0" encoding="utf-8"?>
<sst xmlns="http://schemas.openxmlformats.org/spreadsheetml/2006/main" count="1565" uniqueCount="167">
  <si>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</si>
  <si>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</si>
  <si>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</si>
  <si>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</si>
  <si>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</si>
  <si>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</si>
  <si>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</si>
  <si>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</si>
  <si>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</si>
  <si>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</si>
  <si>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</si>
  <si>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</si>
  <si>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</si>
  <si>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</si>
  <si>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</si>
  <si>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</si>
  <si>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</si>
  <si>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</si>
  <si>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</si>
  <si>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</si>
  <si>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</si>
  <si>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</si>
  <si>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</si>
  <si>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</si>
  <si>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</si>
  <si>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</si>
  <si>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</si>
  <si>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</si>
  <si>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</si>
  <si>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</si>
  <si>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</si>
  <si>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</si>
  <si>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</si>
  <si>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</si>
  <si>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</si>
  <si>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</si>
  <si>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</si>
  <si>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</si>
  <si>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</si>
  <si>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</si>
  <si>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</si>
  <si>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</si>
  <si>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</si>
  <si>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</si>
  <si>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</si>
  <si>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</si>
  <si>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</si>
  <si>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</si>
  <si>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</si>
  <si>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</si>
  <si>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</si>
  <si>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</si>
  <si>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</si>
  <si>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</si>
  <si>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</si>
  <si>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</si>
  <si>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</si>
  <si>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</si>
  <si>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</si>
  <si>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</si>
  <si>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</si>
  <si>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</si>
  <si>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</si>
  <si>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</si>
  <si>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</si>
  <si>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</si>
  <si>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</si>
  <si>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</si>
  <si>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</si>
  <si>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</si>
  <si>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</si>
  <si>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</si>
  <si>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</si>
  <si>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</si>
  <si>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</si>
  <si>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</si>
  <si>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</si>
  <si>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</si>
  <si>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</si>
  <si>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</si>
  <si>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</si>
  <si>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</si>
  <si>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</si>
  <si>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</si>
  <si>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</si>
  <si>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</si>
  <si>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</si>
  <si>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</si>
  <si>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</si>
  <si>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</si>
  <si>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</si>
  <si>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</si>
  <si>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</si>
  <si>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</si>
  <si>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</si>
  <si>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</si>
  <si>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</si>
  <si>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</si>
  <si>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</si>
  <si>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</si>
  <si>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</si>
  <si>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</si>
  <si>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</si>
  <si>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</si>
  <si>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</si>
  <si>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</si>
  <si>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</si>
  <si>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</si>
  <si>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</si>
  <si>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</si>
  <si>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</si>
  <si>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</si>
  <si>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</si>
  <si>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</si>
  <si>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</si>
  <si>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</si>
  <si>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</si>
  <si>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</si>
  <si>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</si>
  <si>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</si>
  <si>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</si>
  <si>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</si>
  <si>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</si>
  <si>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</si>
  <si>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</si>
  <si>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</si>
  <si>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</si>
  <si>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</si>
  <si>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</si>
  <si>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</si>
  <si>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</si>
  <si>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</si>
  <si>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</si>
  <si>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</si>
  <si>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</si>
  <si>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</si>
  <si>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</si>
  <si>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</si>
  <si>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</si>
  <si>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</si>
  <si>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</si>
  <si>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</si>
  <si>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</si>
  <si>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</si>
  <si>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</si>
  <si>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</si>
  <si>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</si>
  <si>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</si>
  <si>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</si>
  <si>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</si>
  <si>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</si>
  <si>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</si>
  <si>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</si>
  <si>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0.084</t>
  </si>
  <si>
    <t>Сырники из творого</t>
  </si>
  <si>
    <t>219/2008</t>
  </si>
  <si>
    <t>Суп крестьянский с крупой со сметаной</t>
  </si>
  <si>
    <t>рис отворной</t>
  </si>
  <si>
    <t>304/2015</t>
  </si>
  <si>
    <t>Каша овсяная "Геркулес"</t>
  </si>
  <si>
    <t>189/2008</t>
  </si>
  <si>
    <t>Голубцы ленивые</t>
  </si>
  <si>
    <t>306/2008</t>
  </si>
  <si>
    <t>94/2008</t>
  </si>
  <si>
    <t>Среднее значение за период:</t>
  </si>
  <si>
    <t>Нуруллина З.Н.</t>
  </si>
  <si>
    <t>МБОУ"ООШ имени Фасиля Ахметова" КМР  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</si>
</sst>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5"/>
  <sheetViews>
    <sheetView tabSelected="1" zoomScale="85" zoomScaleNormal="85" workbookViewId="0">
      <pane xSplit="4" ySplit="5" topLeftCell="E51" activePane="bottomRight" state="frozen"/>
      <selection pane="topRight"/>
      <selection pane="bottomLeft"/>
      <selection pane="bottomRight" activeCell="O70" sqref="O7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6640625" style="1" customWidth="1"/>
    <col min="10" max="10" width="8.109375" style="1" customWidth="1"/>
    <col min="11" max="11" width="11" style="1" customWidth="1"/>
    <col min="12" max="12" width="8.109375" style="1" customWidth="1"/>
    <col min="13" max="13" width="9.109375" style="1"/>
    <col min="14" max="15" width="9.109375" style="3"/>
    <col min="16" max="16384" width="9.109375" style="1"/>
  </cols>
  <sheetData>
    <row r="1" spans="1:12" ht="14.4" customHeight="1">
      <c r="A1" s="2" t="s">
        <v>0</v>
      </c>
      <c r="C1" s="79" t="s">
        <v>166</v>
      </c>
      <c r="D1" s="80"/>
      <c r="E1" s="81"/>
      <c r="F1" s="4" t="s">
        <v>1</v>
      </c>
      <c r="G1" s="1" t="s">
        <v>2</v>
      </c>
      <c r="H1" s="82" t="s">
        <v>3</v>
      </c>
      <c r="I1" s="82"/>
      <c r="J1" s="82"/>
      <c r="K1" s="82"/>
    </row>
    <row r="2" spans="1:12" ht="17.399999999999999">
      <c r="A2" s="5" t="s">
        <v>4</v>
      </c>
      <c r="C2" s="1"/>
      <c r="G2" s="1" t="s">
        <v>5</v>
      </c>
      <c r="H2" s="82" t="s">
        <v>165</v>
      </c>
      <c r="I2" s="82"/>
      <c r="J2" s="82"/>
      <c r="K2" s="82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4.4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4.4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4.4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4.4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4.4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4.4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4.4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</v>
      </c>
      <c r="H13" s="38">
        <f>SUM(H6:H12)</f>
        <v>17.065000000000001</v>
      </c>
      <c r="I13" s="38">
        <f>SUM(I6:I12)</f>
        <v>126.5</v>
      </c>
      <c r="J13" s="38">
        <f>SUM(J6:J12)</f>
        <v>742.89</v>
      </c>
      <c r="K13" s="39"/>
      <c r="L13" s="38">
        <f>SUM(L6:L12)</f>
        <v>84.22</v>
      </c>
    </row>
    <row r="14" spans="1:12" ht="14.4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4.4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4.4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4.4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4.4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4.4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4.4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4.4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4.4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4.4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4.4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4.4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4.4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4.4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22.379000000000001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91.46</v>
      </c>
    </row>
    <row r="28" spans="1:12" ht="14.4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4.4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4.4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4.4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4.4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4.4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4.4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4.4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4.4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4.4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4.4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4.4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4.4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4.4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4.4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4.4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4.4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4.4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</v>
      </c>
      <c r="H47" s="50">
        <f>H13+H17+H27+H32</f>
        <v>39.444000000000003</v>
      </c>
      <c r="I47" s="50">
        <f>I13+I17+I27+I32</f>
        <v>225.66</v>
      </c>
      <c r="J47" s="50">
        <f>J13+J17+J27+J32</f>
        <v>1470.59</v>
      </c>
      <c r="K47" s="51"/>
      <c r="L47" s="50">
        <f>SUM(L13+L27)</f>
        <v>175.68</v>
      </c>
    </row>
    <row r="48" spans="1:12" ht="14.4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4.4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4.4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4.4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4.4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4.4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4.4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4.4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14.412000000000001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4.4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4.4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4.4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4.4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4.4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6.4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4.4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4.4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4.4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4.4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4.4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4.4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4.4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4.4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</v>
      </c>
      <c r="H69" s="38">
        <f>SUM(H60:H68)</f>
        <v>22.45</v>
      </c>
      <c r="I69" s="38">
        <f>SUM(I60:I68)</f>
        <v>88.7</v>
      </c>
      <c r="J69" s="38">
        <f>SUM(J60:J68)</f>
        <v>718.5</v>
      </c>
      <c r="K69" s="39"/>
      <c r="L69" s="38">
        <f>SUM(L60:L68)</f>
        <v>66.760000000000005</v>
      </c>
    </row>
    <row r="70" spans="1:12" ht="14.4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4.4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4.4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4.4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4.4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4.4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4.4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4.4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4.4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4.4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4.4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4.4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4.4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4.4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4.4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4.4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4.4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4.4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4.4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4.4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4.4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4.4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4.4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40</v>
      </c>
    </row>
    <row r="94" spans="1:12" ht="14.4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4.4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4.4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4.4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4.4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117.87</v>
      </c>
      <c r="J98" s="50">
        <f>SUM(J90:J97)</f>
        <v>672.59</v>
      </c>
      <c r="K98" s="39"/>
      <c r="L98" s="50">
        <f>SUM(L90:L97)</f>
        <v>134.91</v>
      </c>
    </row>
    <row r="99" spans="1:12" ht="14.4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4.4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4.4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4.4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4.4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6.4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4.4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4.4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4.4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4.4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4.4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4.4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4.4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4.4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4.4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4.4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4.4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4.4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4.4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4.4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4.4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4.4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4.4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4.4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4.4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4.4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4.4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4.4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4.4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4.4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4.4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4.4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4.4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43.095999999999997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231.32</v>
      </c>
    </row>
    <row r="133" spans="1:12" ht="14.4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4.4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4.4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4.4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4.4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4.4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4.4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4.4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8.8119999999999994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4.4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4.4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4.4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4.4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4.4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4.4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4.4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4.4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4.4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4.4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4.4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4.4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4.4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67.11</v>
      </c>
    </row>
    <row r="154" spans="1:12" ht="14.4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4.4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4.4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4.4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4.4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4.4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4.4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4.4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4.4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4.4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4.4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4.4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4.4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4.4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4.4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4.4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4.4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4.4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</v>
      </c>
      <c r="H173" s="50">
        <f>SUM(H172,H165,H158,H153,H144,H140)</f>
        <v>38.270000000000003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172.47</v>
      </c>
    </row>
    <row r="174" spans="1:12" ht="14.4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4.4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4.4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4.4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4.4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4.4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4.4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4.4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</v>
      </c>
      <c r="J181" s="50">
        <f>SUM(J174:J180)</f>
        <v>718.9</v>
      </c>
      <c r="K181" s="39"/>
      <c r="L181" s="50">
        <f>SUM(L174:L180)</f>
        <v>60.13</v>
      </c>
    </row>
    <row r="182" spans="1:12" ht="14.4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4.4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4.4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4.4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4.4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4.4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4.4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4.4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4.4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4.4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4.4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4.4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4.4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22.297999999999998</v>
      </c>
      <c r="H195" s="38">
        <f>SUM(H186:H194)</f>
        <v>26.734000000000002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95.25</v>
      </c>
    </row>
    <row r="196" spans="1:12" ht="14.4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4.4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4.4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4.4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4.4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4.4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4.4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4.4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4.4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4.4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4.4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4.4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4.4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4.4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4.4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4.4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4.4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4.4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4.4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44.234000000000002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155.38</v>
      </c>
    </row>
    <row r="216" spans="1:12" ht="14.4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4.4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4.4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4.4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4.4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4.4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4.4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4.4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15.12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4.4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4.4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4.4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4.4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4.4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4.4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4.4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4.4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4.4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4.4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4.4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4.4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4.4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4.4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</v>
      </c>
      <c r="H237" s="38">
        <f>SUM(H228:H236)</f>
        <v>18.361999999999998</v>
      </c>
      <c r="I237" s="38">
        <f>SUM(I228:I236)</f>
        <v>107.74</v>
      </c>
      <c r="J237" s="38">
        <f>SUM(J228:J236)</f>
        <v>689.7</v>
      </c>
      <c r="K237" s="39"/>
      <c r="L237" s="38">
        <f>SUM(L228:L236)</f>
        <v>74.42</v>
      </c>
    </row>
    <row r="238" spans="1:12" ht="14.4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4.4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4.4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4.4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4.4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4.4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4.4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4.4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4.4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4.4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4.4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4.4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4.4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4.4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4.4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4.4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4.4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4.4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4.4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</v>
      </c>
      <c r="J257" s="50">
        <f>J223+J227+J237</f>
        <v>1343.1</v>
      </c>
      <c r="K257" s="51"/>
      <c r="L257" s="50">
        <f>SUM(L256,L249,L242,L237,L227,L223)</f>
        <v>142.49</v>
      </c>
    </row>
    <row r="258" spans="1:12" ht="14.4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4.4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4.4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4.4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4.4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4.4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4.4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4.4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4.4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4.4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4.4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4.4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4.4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4.4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4.4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4.4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4.4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4.4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4.4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4.4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4.4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4.4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4.4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4.4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4.4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4.4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4.4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4.4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4.4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4.4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4.4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4.4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4.4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4.4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4.4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4.4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4.4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4.4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4.4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4.4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4.4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4.4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4.4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4.4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4.4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4.4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4.4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4.4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4.4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18.89</v>
      </c>
      <c r="I307" s="50">
        <f>SUM(I300:I306)</f>
        <v>142.69999999999999</v>
      </c>
      <c r="J307" s="50">
        <f>SUM(J300:J306)</f>
        <v>826.49</v>
      </c>
      <c r="K307" s="39"/>
      <c r="L307" s="50">
        <f>SUM(L300:L306)</f>
        <v>100.25</v>
      </c>
    </row>
    <row r="308" spans="1:12" ht="14.4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4.4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4.4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4.4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4.4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28.8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4.4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4.4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4.4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4.4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4.4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4.4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4.4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4.4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25.92</v>
      </c>
      <c r="I321" s="38">
        <f t="shared" ref="I321" si="4">SUM(I312:I320)</f>
        <v>107.684</v>
      </c>
      <c r="J321" s="38">
        <f t="shared" ref="J321" si="5">SUM(J312:J320)</f>
        <v>738.8</v>
      </c>
      <c r="K321" s="39"/>
      <c r="L321" s="38">
        <f>SUM(L312:L320)</f>
        <v>75.08</v>
      </c>
    </row>
    <row r="322" spans="1:12" ht="14.4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4.4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4.4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4.4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4.4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4.4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4.4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4.4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4.4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4.4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4.4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4.4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4.4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4.4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4.4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4.4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4.4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4.4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4.4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3" t="s">
        <v>68</v>
      </c>
      <c r="D341" s="84"/>
      <c r="E341" s="49"/>
      <c r="F341" s="50">
        <f>F307+F311+F321+F326+F333+F340</f>
        <v>1610</v>
      </c>
      <c r="G341" s="50">
        <f>G307+G311+G321+G326+G333+G340</f>
        <v>45.26</v>
      </c>
      <c r="H341" s="50">
        <f t="shared" ref="H341" si="16">H307+H311+H321+H326+H333+H340</f>
        <v>44.81</v>
      </c>
      <c r="I341" s="50">
        <f t="shared" ref="I341" si="17">I307+I311+I321+I326+I333+I340</f>
        <v>250.38399999999999</v>
      </c>
      <c r="J341" s="50">
        <f t="shared" ref="J341" si="18">J307+J311+J321+J326+J333+J340</f>
        <v>1565.29</v>
      </c>
      <c r="K341" s="51"/>
      <c r="L341" s="50">
        <f>SUM(L326,L321,L311,L307)</f>
        <v>175.33</v>
      </c>
    </row>
    <row r="342" spans="1:12" ht="14.4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4.4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4.4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4.4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4.4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4.4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4.4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4.4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</v>
      </c>
      <c r="K349" s="39"/>
      <c r="L349" s="50">
        <f>SUM(L342:L348)</f>
        <v>113.08</v>
      </c>
    </row>
    <row r="350" spans="1:12" ht="14.4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4.4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4.4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4.4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4.4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6.4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4.4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4.4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4.4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4.4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4.4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4.4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4.4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4.4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72.83</v>
      </c>
    </row>
    <row r="364" spans="1:12" ht="14.4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4.4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4.4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4.4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4.4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4.4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4.4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4.4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4.4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4.4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4.4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4.4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4.4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4.4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4.4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4.4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4.4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4.4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4.4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3" t="s">
        <v>68</v>
      </c>
      <c r="D383" s="84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185.91</v>
      </c>
    </row>
    <row r="384" spans="1:12" ht="14.4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4.4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4.4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4.4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4.4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4.4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4.4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4.4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9.6120000000000001</v>
      </c>
      <c r="I391" s="38">
        <f t="shared" ref="I391" si="43">SUM(I384:I390)</f>
        <v>107.185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4.4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4.4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4.4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4.4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4.4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4.4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4.4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4.4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4.4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4.4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4.4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4.4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4.4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4.4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4.4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4.4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4.4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4.4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4.4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4.4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4.4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4.4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4.4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4.4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4.4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4.4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4.4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4.4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4.4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4.4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4.4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4.4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4.4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3" t="s">
        <v>68</v>
      </c>
      <c r="D425" s="84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206.14500000000001</v>
      </c>
      <c r="J425" s="50">
        <f t="shared" ref="J425" si="67">J391+J395+J405+J410+J417+J424</f>
        <v>1283.3</v>
      </c>
      <c r="K425" s="51"/>
      <c r="L425" s="50">
        <f>SUM(L410,L405,L391,L395)</f>
        <v>153.30000000000001</v>
      </c>
    </row>
    <row r="426" spans="1:12" ht="14.4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4.4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4.4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4.4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4.4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4.4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4.4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4.4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4.4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4.4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4.4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4.4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4.4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4.4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4.4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4.4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4.4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4.4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4.4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4.4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4.4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4.4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</v>
      </c>
      <c r="H447" s="38">
        <f t="shared" ref="H447" si="69">SUM(H438:H446)</f>
        <v>17.773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72.84</v>
      </c>
    </row>
    <row r="448" spans="1:12" ht="14.4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4.4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4.4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4.4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4.4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4.4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4.4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4.4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4.4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4.4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4.4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4.4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4.4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4.4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4.4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4.4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4.4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4.4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4.4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3" t="s">
        <v>68</v>
      </c>
      <c r="D467" s="84"/>
      <c r="E467" s="49"/>
      <c r="F467" s="50">
        <f>F433+F437+F447+F452+F459+F466</f>
        <v>1635</v>
      </c>
      <c r="G467" s="50">
        <f t="shared" ref="G467" si="86">G433+G437+G447+G452+G459+G466</f>
        <v>39.299999999999997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4.4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4.4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4.4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4.4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4.4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4.4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4.4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4.4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17.725000000000001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4.4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4.4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4.4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4.4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4.4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6.4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4.4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4.4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4.4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4.4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4.4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4.4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4.4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4.4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4.4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4.4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4.4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4.4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4.4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4.4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4.4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4.4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4.4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4.4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4.4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4.4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4.4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4.4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4.4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4.4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4.4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4.4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3" t="s">
        <v>68</v>
      </c>
      <c r="D508" s="84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147.27000000000001</v>
      </c>
    </row>
    <row r="509" spans="1:12" ht="14.4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4.4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4.4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4.4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4.4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4.4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4.4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4.4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4.4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4.4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4.4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4.4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4.4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4.4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4.4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4.4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28">
        <v>8.6999999999999993</v>
      </c>
      <c r="J524" s="28">
        <v>210</v>
      </c>
      <c r="K524" s="30" t="s">
        <v>57</v>
      </c>
      <c r="L524" s="28">
        <v>48.35</v>
      </c>
    </row>
    <row r="525" spans="1:12" ht="14.4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4.4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4.4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4.4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4.4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4.4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29.266999999999999</v>
      </c>
      <c r="H530" s="38">
        <f t="shared" ref="H530" si="115">SUM(H521:H529)</f>
        <v>30.187999999999999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90.39</v>
      </c>
    </row>
    <row r="531" spans="1:12" ht="14.4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4.4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4.4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4.4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4.4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4.4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4.4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4.4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4.4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4.4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4.4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4.4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4.4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4.4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4.4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4.4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4.4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4.4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4.4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3" t="s">
        <v>68</v>
      </c>
      <c r="D550" s="84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57.02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227.52</v>
      </c>
    </row>
    <row r="551" spans="1:12" ht="14.4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4.4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4.4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4.4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4.4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4.4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4.4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4.4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4.4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4.4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4.4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4.4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4.4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4.4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4.4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4.4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4.4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4.4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4.4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4.4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4.4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4.4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4.4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4.4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4.4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4.4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4.4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4.4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4.4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4.4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4.4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4.4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4.4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4.4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4.4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4.4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4.4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4.4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4.4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4.4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4.4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t="shared" ref="L591" ca="1" si="165">SUM(L585:L593)</f>
        <v>0</v>
      </c>
    </row>
    <row r="592" spans="1:12" ht="14.4">
      <c r="A592" s="71">
        <f>A551</f>
        <v>2</v>
      </c>
      <c r="B592" s="72">
        <f>B551</f>
        <v>7</v>
      </c>
      <c r="C592" s="85" t="s">
        <v>68</v>
      </c>
      <c r="D592" s="86"/>
      <c r="E592" s="73"/>
      <c r="F592" s="74">
        <f>F558+F562+F572+F577+F584+F591</f>
        <v>0</v>
      </c>
      <c r="G592" s="74">
        <f t="shared" ref="G592" si="166">G558+G562+G572+G577+G584+G591</f>
        <v>0</v>
      </c>
      <c r="H592" s="74">
        <f t="shared" ref="H592" si="167">H558+H562+H572+H577+H584+H591</f>
        <v>0</v>
      </c>
      <c r="I592" s="74">
        <f t="shared" ref="I592" si="168">I558+I562+I572+I577+I584+I591</f>
        <v>0</v>
      </c>
      <c r="J592" s="74">
        <f t="shared" ref="J592" si="169">J558+J562+J572+J577+J584+J591</f>
        <v>0</v>
      </c>
      <c r="K592" s="75"/>
      <c r="L592" s="50">
        <f ca="1">L558+L562+L572+L577+L584+L591</f>
        <v>0</v>
      </c>
    </row>
    <row r="593" spans="1:12" ht="14.4">
      <c r="A593" s="16">
        <v>3</v>
      </c>
      <c r="B593" s="17">
        <v>1</v>
      </c>
      <c r="C593" s="18" t="s">
        <v>23</v>
      </c>
      <c r="D593" s="19" t="s">
        <v>44</v>
      </c>
      <c r="E593" s="62" t="s">
        <v>25</v>
      </c>
      <c r="F593" s="21">
        <v>150</v>
      </c>
      <c r="G593" s="21">
        <v>5.0999999999999996</v>
      </c>
      <c r="H593" s="21">
        <v>6.0750000000000002</v>
      </c>
      <c r="I593" s="21">
        <v>30.8</v>
      </c>
      <c r="J593" s="21">
        <v>197.55</v>
      </c>
      <c r="K593" s="22" t="s">
        <v>26</v>
      </c>
      <c r="L593" s="21">
        <v>13.68</v>
      </c>
    </row>
    <row r="594" spans="1:12" ht="14.4">
      <c r="A594" s="23"/>
      <c r="B594" s="24"/>
      <c r="C594" s="25"/>
      <c r="D594" s="32" t="s">
        <v>32</v>
      </c>
      <c r="E594" s="27" t="s">
        <v>33</v>
      </c>
      <c r="F594" s="28">
        <v>200</v>
      </c>
      <c r="G594" s="28">
        <v>3.78</v>
      </c>
      <c r="H594" s="28">
        <v>0.67</v>
      </c>
      <c r="I594" s="28">
        <v>26</v>
      </c>
      <c r="J594" s="28">
        <v>125</v>
      </c>
      <c r="K594" s="30" t="s">
        <v>34</v>
      </c>
      <c r="L594" s="28">
        <v>11.01</v>
      </c>
    </row>
    <row r="595" spans="1:12" ht="14.4">
      <c r="A595" s="23"/>
      <c r="B595" s="24"/>
      <c r="C595" s="25"/>
      <c r="D595" s="32" t="s">
        <v>30</v>
      </c>
      <c r="E595" s="27" t="s">
        <v>125</v>
      </c>
      <c r="F595" s="28">
        <v>30</v>
      </c>
      <c r="G595" s="28">
        <v>2.2000000000000002</v>
      </c>
      <c r="H595" s="28">
        <v>2.8</v>
      </c>
      <c r="I595" s="28">
        <v>21.6</v>
      </c>
      <c r="J595" s="28">
        <v>121.3</v>
      </c>
      <c r="K595" s="30">
        <v>2008</v>
      </c>
      <c r="L595" s="28">
        <v>4.95</v>
      </c>
    </row>
    <row r="596" spans="1:12" ht="14.4">
      <c r="A596" s="23"/>
      <c r="B596" s="24"/>
      <c r="C596" s="25"/>
      <c r="D596" s="32" t="s">
        <v>27</v>
      </c>
      <c r="E596" s="27" t="s">
        <v>28</v>
      </c>
      <c r="F596" s="28">
        <v>20</v>
      </c>
      <c r="G596" s="28">
        <v>4.59</v>
      </c>
      <c r="H596" s="28">
        <v>5.92</v>
      </c>
      <c r="I596" s="28">
        <v>0</v>
      </c>
      <c r="J596" s="28">
        <v>72.489999999999995</v>
      </c>
      <c r="K596" s="30" t="s">
        <v>29</v>
      </c>
      <c r="L596" s="28">
        <v>14.32</v>
      </c>
    </row>
    <row r="597" spans="1:12" ht="14.4">
      <c r="A597" s="23"/>
      <c r="B597" s="24"/>
      <c r="C597" s="25"/>
      <c r="D597" s="32" t="s">
        <v>45</v>
      </c>
      <c r="E597" s="27" t="s">
        <v>73</v>
      </c>
      <c r="F597" s="28">
        <v>30</v>
      </c>
      <c r="G597" s="28">
        <v>2.2999999999999998</v>
      </c>
      <c r="H597" s="28">
        <v>0.9</v>
      </c>
      <c r="I597" s="28">
        <v>15.4</v>
      </c>
      <c r="J597" s="28">
        <v>78.599999999999994</v>
      </c>
      <c r="K597" s="30"/>
      <c r="L597" s="28">
        <v>2.31</v>
      </c>
    </row>
    <row r="598" spans="1:12" ht="14.4">
      <c r="A598" s="23"/>
      <c r="B598" s="24"/>
      <c r="C598" s="25"/>
      <c r="D598" s="43" t="s">
        <v>35</v>
      </c>
      <c r="E598" s="63" t="s">
        <v>36</v>
      </c>
      <c r="F598" s="64">
        <v>150</v>
      </c>
      <c r="G598" s="28">
        <v>0.5</v>
      </c>
      <c r="H598" s="28">
        <v>0.5</v>
      </c>
      <c r="I598" s="28">
        <v>12.9</v>
      </c>
      <c r="J598" s="28">
        <v>62</v>
      </c>
      <c r="K598" s="30">
        <v>2008</v>
      </c>
      <c r="L598" s="28">
        <v>18.149999999999999</v>
      </c>
    </row>
    <row r="599" spans="1:12" ht="14.4">
      <c r="A599" s="23"/>
      <c r="B599" s="24"/>
      <c r="C599" s="25"/>
      <c r="D599" s="32" t="s">
        <v>39</v>
      </c>
      <c r="E599" s="27" t="s">
        <v>40</v>
      </c>
      <c r="F599" s="28">
        <v>200</v>
      </c>
      <c r="G599" s="28">
        <v>1</v>
      </c>
      <c r="H599" s="28">
        <v>0.2</v>
      </c>
      <c r="I599" s="28">
        <v>19.8</v>
      </c>
      <c r="J599" s="28">
        <v>86</v>
      </c>
      <c r="K599" s="30" t="s">
        <v>41</v>
      </c>
      <c r="L599" s="28">
        <v>19.8</v>
      </c>
    </row>
    <row r="600" spans="1:12" ht="14.4">
      <c r="A600" s="33"/>
      <c r="B600" s="34"/>
      <c r="C600" s="35"/>
      <c r="D600" s="36" t="s">
        <v>42</v>
      </c>
      <c r="E600" s="37"/>
      <c r="F600" s="38">
        <f t="shared" ref="F600:J600" si="170">SUM(F593:F599)</f>
        <v>780</v>
      </c>
      <c r="G600" s="50">
        <f t="shared" si="170"/>
        <v>19.47</v>
      </c>
      <c r="H600" s="50">
        <f t="shared" si="170"/>
        <v>17.065000000000001</v>
      </c>
      <c r="I600" s="50">
        <f t="shared" si="170"/>
        <v>126.5</v>
      </c>
      <c r="J600" s="50">
        <f t="shared" si="170"/>
        <v>742.94</v>
      </c>
      <c r="K600" s="39"/>
      <c r="L600" s="50">
        <f>SUM(L593:L599)</f>
        <v>84.22</v>
      </c>
    </row>
    <row r="601" spans="1:12" ht="14.4">
      <c r="A601" s="40">
        <v>3</v>
      </c>
      <c r="B601" s="41">
        <f>B593</f>
        <v>1</v>
      </c>
      <c r="C601" s="42" t="s">
        <v>43</v>
      </c>
      <c r="D601" s="53" t="s">
        <v>66</v>
      </c>
      <c r="E601" s="58"/>
      <c r="F601" s="21"/>
      <c r="G601" s="21"/>
      <c r="H601" s="21"/>
      <c r="I601" s="21"/>
      <c r="J601" s="21"/>
      <c r="K601" s="22"/>
      <c r="L601" s="21"/>
    </row>
    <row r="602" spans="1:12" ht="14.4">
      <c r="A602" s="23"/>
      <c r="B602" s="24"/>
      <c r="C602" s="25"/>
      <c r="D602" s="32" t="s">
        <v>32</v>
      </c>
      <c r="E602" s="27"/>
      <c r="F602" s="28"/>
      <c r="G602" s="28"/>
      <c r="H602" s="28"/>
      <c r="I602" s="28"/>
      <c r="J602" s="28"/>
      <c r="K602" s="30"/>
      <c r="L602" s="28"/>
    </row>
    <row r="603" spans="1:12" ht="14.4">
      <c r="A603" s="23"/>
      <c r="B603" s="24"/>
      <c r="C603" s="25"/>
      <c r="D603" s="32" t="s">
        <v>45</v>
      </c>
      <c r="E603" s="27"/>
      <c r="F603" s="28"/>
      <c r="G603" s="28"/>
      <c r="H603" s="28"/>
      <c r="I603" s="28"/>
      <c r="J603" s="28"/>
      <c r="K603" s="30"/>
      <c r="L603" s="28"/>
    </row>
    <row r="604" spans="1:12" ht="14.4">
      <c r="A604" s="33"/>
      <c r="B604" s="34"/>
      <c r="C604" s="35"/>
      <c r="D604" s="36" t="s">
        <v>42</v>
      </c>
      <c r="E604" s="37"/>
      <c r="F604" s="38"/>
      <c r="G604" s="50"/>
      <c r="H604" s="50"/>
      <c r="I604" s="50"/>
      <c r="J604" s="50"/>
      <c r="K604" s="39"/>
      <c r="L604" s="50"/>
    </row>
    <row r="605" spans="1:12" ht="14.4">
      <c r="A605" s="40">
        <f>A593</f>
        <v>3</v>
      </c>
      <c r="B605" s="41">
        <f>B593</f>
        <v>1</v>
      </c>
      <c r="C605" s="42" t="s">
        <v>46</v>
      </c>
      <c r="D605" s="32" t="s">
        <v>47</v>
      </c>
      <c r="E605" s="27" t="s">
        <v>48</v>
      </c>
      <c r="F605" s="28">
        <v>60</v>
      </c>
      <c r="G605" s="28">
        <v>0.5</v>
      </c>
      <c r="H605" s="28">
        <v>0.1</v>
      </c>
      <c r="I605" s="28">
        <v>1.5</v>
      </c>
      <c r="J605" s="28">
        <v>8.4</v>
      </c>
      <c r="K605" s="30" t="s">
        <v>126</v>
      </c>
      <c r="L605" s="28">
        <v>9</v>
      </c>
    </row>
    <row r="606" spans="1:12" ht="14.4">
      <c r="A606" s="23"/>
      <c r="B606" s="24"/>
      <c r="C606" s="25"/>
      <c r="D606" s="32" t="s">
        <v>49</v>
      </c>
      <c r="E606" s="63" t="s">
        <v>50</v>
      </c>
      <c r="F606" s="65" t="s">
        <v>128</v>
      </c>
      <c r="G606" s="28">
        <v>5.0999999999999996</v>
      </c>
      <c r="H606" s="28">
        <v>3.6</v>
      </c>
      <c r="I606" s="28">
        <v>17.600000000000001</v>
      </c>
      <c r="J606" s="28">
        <v>127.2</v>
      </c>
      <c r="K606" s="30" t="s">
        <v>51</v>
      </c>
      <c r="L606" s="28">
        <v>17.079999999999998</v>
      </c>
    </row>
    <row r="607" spans="1:12" ht="14.4">
      <c r="A607" s="23"/>
      <c r="B607" s="24"/>
      <c r="C607" s="25"/>
      <c r="D607" s="32" t="s">
        <v>52</v>
      </c>
      <c r="E607" s="27" t="s">
        <v>135</v>
      </c>
      <c r="F607" s="28">
        <v>155</v>
      </c>
      <c r="G607" s="28">
        <v>5.0999999999999996</v>
      </c>
      <c r="H607" s="28">
        <v>4.468</v>
      </c>
      <c r="I607" s="28">
        <v>28.5</v>
      </c>
      <c r="J607" s="28">
        <v>187</v>
      </c>
      <c r="K607" s="30" t="s">
        <v>54</v>
      </c>
      <c r="L607" s="28">
        <v>8.26</v>
      </c>
    </row>
    <row r="608" spans="1:12" ht="14.4">
      <c r="A608" s="23"/>
      <c r="B608" s="24"/>
      <c r="C608" s="25"/>
      <c r="D608" s="32" t="s">
        <v>55</v>
      </c>
      <c r="E608" s="27" t="s">
        <v>56</v>
      </c>
      <c r="F608" s="28">
        <v>90</v>
      </c>
      <c r="G608" s="28">
        <v>13.67</v>
      </c>
      <c r="H608" s="28">
        <v>13.670999999999999</v>
      </c>
      <c r="I608" s="28">
        <v>8.6999999999999993</v>
      </c>
      <c r="J608" s="28">
        <v>210</v>
      </c>
      <c r="K608" s="30" t="s">
        <v>57</v>
      </c>
      <c r="L608" s="28">
        <v>48.35</v>
      </c>
    </row>
    <row r="609" spans="1:12" ht="14.4">
      <c r="A609" s="23"/>
      <c r="B609" s="24"/>
      <c r="C609" s="25"/>
      <c r="D609" s="32" t="s">
        <v>32</v>
      </c>
      <c r="E609" s="27" t="s">
        <v>58</v>
      </c>
      <c r="F609" s="28">
        <v>200</v>
      </c>
      <c r="G609" s="28">
        <v>0</v>
      </c>
      <c r="H609" s="28">
        <v>0</v>
      </c>
      <c r="I609" s="28">
        <v>14.6</v>
      </c>
      <c r="J609" s="28">
        <v>58.1</v>
      </c>
      <c r="K609" s="30" t="s">
        <v>59</v>
      </c>
      <c r="L609" s="28">
        <v>4.57</v>
      </c>
    </row>
    <row r="610" spans="1:12" ht="14.4">
      <c r="A610" s="23"/>
      <c r="B610" s="24"/>
      <c r="C610" s="25"/>
      <c r="D610" s="32" t="s">
        <v>45</v>
      </c>
      <c r="E610" s="27" t="s">
        <v>60</v>
      </c>
      <c r="F610" s="28">
        <v>30</v>
      </c>
      <c r="G610" s="28">
        <v>2.2799999999999998</v>
      </c>
      <c r="H610" s="28">
        <v>0.24</v>
      </c>
      <c r="I610" s="28">
        <v>14.76</v>
      </c>
      <c r="J610" s="28">
        <v>71</v>
      </c>
      <c r="K610" s="30"/>
      <c r="L610" s="28">
        <v>2.1</v>
      </c>
    </row>
    <row r="611" spans="1:12" ht="14.4">
      <c r="A611" s="23"/>
      <c r="B611" s="24"/>
      <c r="C611" s="25"/>
      <c r="D611" s="32" t="s">
        <v>61</v>
      </c>
      <c r="E611" s="27" t="s">
        <v>62</v>
      </c>
      <c r="F611" s="28">
        <v>30</v>
      </c>
      <c r="G611" s="28">
        <v>1.5</v>
      </c>
      <c r="H611" s="28">
        <v>0.3</v>
      </c>
      <c r="I611" s="28">
        <v>13.5</v>
      </c>
      <c r="J611" s="28">
        <v>66</v>
      </c>
      <c r="K611" s="30"/>
      <c r="L611" s="28">
        <v>2.1</v>
      </c>
    </row>
    <row r="612" spans="1:12" ht="14.4">
      <c r="A612" s="23"/>
      <c r="B612" s="24"/>
      <c r="C612" s="25"/>
      <c r="D612" s="26"/>
      <c r="E612" s="27"/>
      <c r="F612" s="28"/>
      <c r="G612" s="28"/>
      <c r="H612" s="28"/>
      <c r="I612" s="28"/>
      <c r="J612" s="28"/>
      <c r="K612" s="30"/>
      <c r="L612" s="28"/>
    </row>
    <row r="613" spans="1:12" ht="14.4">
      <c r="A613" s="23"/>
      <c r="B613" s="24"/>
      <c r="C613" s="25"/>
      <c r="D613" s="26"/>
      <c r="E613" s="27"/>
      <c r="F613" s="28"/>
      <c r="G613" s="28"/>
      <c r="H613" s="28"/>
      <c r="I613" s="28"/>
      <c r="J613" s="28"/>
      <c r="K613" s="30"/>
      <c r="L613" s="28"/>
    </row>
    <row r="614" spans="1:12" ht="14.4">
      <c r="A614" s="33"/>
      <c r="B614" s="34"/>
      <c r="C614" s="35"/>
      <c r="D614" s="36" t="s">
        <v>42</v>
      </c>
      <c r="E614" s="37"/>
      <c r="F614" s="38">
        <f>SUM(F605+F606+F607+F608+F609+F610+F611)</f>
        <v>815</v>
      </c>
      <c r="G614" s="38">
        <f t="shared" ref="G614:J614" si="171">SUM(G605:G613)</f>
        <v>28.15</v>
      </c>
      <c r="H614" s="38">
        <f t="shared" si="171"/>
        <v>22.379000000000001</v>
      </c>
      <c r="I614" s="38">
        <f t="shared" si="171"/>
        <v>99.16</v>
      </c>
      <c r="J614" s="38">
        <f t="shared" si="171"/>
        <v>727.7</v>
      </c>
      <c r="K614" s="39"/>
      <c r="L614" s="38">
        <f>SUM(L605:L613)</f>
        <v>91.46</v>
      </c>
    </row>
    <row r="615" spans="1:12" ht="14.4">
      <c r="A615" s="40">
        <f>A593</f>
        <v>3</v>
      </c>
      <c r="B615" s="41">
        <f>B593</f>
        <v>1</v>
      </c>
      <c r="C615" s="42" t="s">
        <v>63</v>
      </c>
      <c r="D615" s="43" t="s">
        <v>64</v>
      </c>
      <c r="E615" s="66"/>
      <c r="F615" s="28"/>
      <c r="G615" s="28"/>
      <c r="H615" s="28"/>
      <c r="I615" s="28"/>
      <c r="J615" s="28"/>
      <c r="K615" s="30"/>
      <c r="L615" s="28"/>
    </row>
    <row r="616" spans="1:12" ht="14.4">
      <c r="A616" s="23"/>
      <c r="B616" s="24"/>
      <c r="C616" s="25"/>
      <c r="D616" s="43" t="s">
        <v>39</v>
      </c>
      <c r="E616" s="27"/>
      <c r="F616" s="28"/>
      <c r="G616" s="28"/>
      <c r="H616" s="28"/>
      <c r="I616" s="28"/>
      <c r="J616" s="28"/>
      <c r="K616" s="30"/>
      <c r="L616" s="28"/>
    </row>
    <row r="617" spans="1:12" ht="14.4">
      <c r="A617" s="23"/>
      <c r="B617" s="24"/>
      <c r="C617" s="25"/>
      <c r="D617" s="26"/>
      <c r="E617" s="27"/>
      <c r="F617" s="28"/>
      <c r="G617" s="28"/>
      <c r="H617" s="28"/>
      <c r="I617" s="28"/>
      <c r="J617" s="28"/>
      <c r="K617" s="30"/>
      <c r="L617" s="28"/>
    </row>
    <row r="618" spans="1:12" ht="14.4">
      <c r="A618" s="23"/>
      <c r="B618" s="24"/>
      <c r="C618" s="25"/>
      <c r="D618" s="26"/>
      <c r="E618" s="27"/>
      <c r="F618" s="28"/>
      <c r="G618" s="28"/>
      <c r="H618" s="28"/>
      <c r="I618" s="28"/>
      <c r="J618" s="28"/>
      <c r="K618" s="30"/>
      <c r="L618" s="28"/>
    </row>
    <row r="619" spans="1:12" ht="14.4">
      <c r="A619" s="33"/>
      <c r="B619" s="34"/>
      <c r="C619" s="35"/>
      <c r="D619" s="36" t="s">
        <v>42</v>
      </c>
      <c r="E619" s="37"/>
      <c r="F619" s="38">
        <f t="shared" ref="F619:J619" si="172">SUM(F615:F618)</f>
        <v>0</v>
      </c>
      <c r="G619" s="50">
        <f t="shared" si="172"/>
        <v>0</v>
      </c>
      <c r="H619" s="50">
        <f t="shared" si="172"/>
        <v>0</v>
      </c>
      <c r="I619" s="50">
        <f t="shared" si="172"/>
        <v>0</v>
      </c>
      <c r="J619" s="50">
        <f t="shared" si="172"/>
        <v>0</v>
      </c>
      <c r="K619" s="39"/>
      <c r="L619" s="50">
        <f>SUM(L615:L618)</f>
        <v>0</v>
      </c>
    </row>
    <row r="620" spans="1:12" ht="14.4">
      <c r="A620" s="40">
        <f>A593</f>
        <v>3</v>
      </c>
      <c r="B620" s="41">
        <f>B593</f>
        <v>1</v>
      </c>
      <c r="C620" s="42" t="s">
        <v>65</v>
      </c>
      <c r="D620" s="32" t="s">
        <v>66</v>
      </c>
      <c r="E620" s="27"/>
      <c r="F620" s="28"/>
      <c r="G620" s="28"/>
      <c r="H620" s="28"/>
      <c r="I620" s="28"/>
      <c r="J620" s="28"/>
      <c r="K620" s="30"/>
      <c r="L620" s="28"/>
    </row>
    <row r="621" spans="1:12" ht="14.4">
      <c r="A621" s="23"/>
      <c r="B621" s="24"/>
      <c r="C621" s="25"/>
      <c r="D621" s="32" t="s">
        <v>55</v>
      </c>
      <c r="E621" s="27"/>
      <c r="F621" s="28"/>
      <c r="G621" s="28"/>
      <c r="H621" s="28"/>
      <c r="I621" s="28"/>
      <c r="J621" s="28"/>
      <c r="K621" s="30"/>
      <c r="L621" s="28"/>
    </row>
    <row r="622" spans="1:12" ht="14.4">
      <c r="A622" s="23"/>
      <c r="B622" s="24"/>
      <c r="C622" s="25"/>
      <c r="D622" s="32" t="s">
        <v>39</v>
      </c>
      <c r="E622" s="27"/>
      <c r="F622" s="28"/>
      <c r="G622" s="28"/>
      <c r="H622" s="28"/>
      <c r="I622" s="28"/>
      <c r="J622" s="28"/>
      <c r="K622" s="30"/>
      <c r="L622" s="28"/>
    </row>
    <row r="623" spans="1:12" ht="14.4">
      <c r="A623" s="23"/>
      <c r="B623" s="24"/>
      <c r="C623" s="25"/>
      <c r="D623" s="32" t="s">
        <v>37</v>
      </c>
      <c r="E623" s="27"/>
      <c r="F623" s="28"/>
      <c r="G623" s="28"/>
      <c r="H623" s="28"/>
      <c r="I623" s="28"/>
      <c r="J623" s="28"/>
      <c r="K623" s="30"/>
      <c r="L623" s="28"/>
    </row>
    <row r="624" spans="1:12" ht="14.4">
      <c r="A624" s="23"/>
      <c r="B624" s="24"/>
      <c r="C624" s="25"/>
      <c r="D624" s="26"/>
      <c r="E624" s="27"/>
      <c r="F624" s="28"/>
      <c r="G624" s="28"/>
      <c r="H624" s="28"/>
      <c r="I624" s="28"/>
      <c r="J624" s="28"/>
      <c r="K624" s="30"/>
      <c r="L624" s="28"/>
    </row>
    <row r="625" spans="1:12" ht="14.4">
      <c r="A625" s="23"/>
      <c r="B625" s="24"/>
      <c r="C625" s="25"/>
      <c r="D625" s="26"/>
      <c r="E625" s="27"/>
      <c r="F625" s="28"/>
      <c r="G625" s="28"/>
      <c r="H625" s="28"/>
      <c r="I625" s="28"/>
      <c r="J625" s="28"/>
      <c r="K625" s="30"/>
      <c r="L625" s="28"/>
    </row>
    <row r="626" spans="1:12" ht="14.4">
      <c r="A626" s="33"/>
      <c r="B626" s="34"/>
      <c r="C626" s="35"/>
      <c r="D626" s="36" t="s">
        <v>42</v>
      </c>
      <c r="E626" s="37"/>
      <c r="F626" s="38">
        <f t="shared" ref="F626:J626" si="173">SUM(F620:F625)</f>
        <v>0</v>
      </c>
      <c r="G626" s="38">
        <f t="shared" si="173"/>
        <v>0</v>
      </c>
      <c r="H626" s="38">
        <f t="shared" si="173"/>
        <v>0</v>
      </c>
      <c r="I626" s="38">
        <f t="shared" si="173"/>
        <v>0</v>
      </c>
      <c r="J626" s="38">
        <f t="shared" si="173"/>
        <v>0</v>
      </c>
      <c r="K626" s="39"/>
      <c r="L626" s="38">
        <f ca="1">SUM(L620:L628)</f>
        <v>0</v>
      </c>
    </row>
    <row r="627" spans="1:12" ht="14.4">
      <c r="A627" s="40">
        <f>A593</f>
        <v>3</v>
      </c>
      <c r="B627" s="41">
        <f>B593</f>
        <v>1</v>
      </c>
      <c r="C627" s="42" t="s">
        <v>67</v>
      </c>
      <c r="D627" s="43" t="s">
        <v>27</v>
      </c>
      <c r="E627" s="27"/>
      <c r="F627" s="28"/>
      <c r="G627" s="28"/>
      <c r="H627" s="28"/>
      <c r="I627" s="28"/>
      <c r="J627" s="28"/>
      <c r="K627" s="30"/>
      <c r="L627" s="28"/>
    </row>
    <row r="628" spans="1:12" ht="14.4">
      <c r="A628" s="23"/>
      <c r="B628" s="24"/>
      <c r="C628" s="25"/>
      <c r="D628" s="43" t="s">
        <v>64</v>
      </c>
      <c r="E628" s="27"/>
      <c r="F628" s="28"/>
      <c r="G628" s="28"/>
      <c r="H628" s="28"/>
      <c r="I628" s="28"/>
      <c r="J628" s="28"/>
      <c r="K628" s="30"/>
      <c r="L628" s="28"/>
    </row>
    <row r="629" spans="1:12" ht="14.4">
      <c r="A629" s="23"/>
      <c r="B629" s="24"/>
      <c r="C629" s="25"/>
      <c r="D629" s="43" t="s">
        <v>39</v>
      </c>
      <c r="E629" s="27"/>
      <c r="F629" s="28"/>
      <c r="G629" s="28"/>
      <c r="H629" s="28"/>
      <c r="I629" s="28"/>
      <c r="J629" s="28"/>
      <c r="K629" s="30"/>
      <c r="L629" s="28"/>
    </row>
    <row r="630" spans="1:12" ht="14.4">
      <c r="A630" s="23"/>
      <c r="B630" s="24"/>
      <c r="C630" s="25"/>
      <c r="D630" s="43" t="s">
        <v>35</v>
      </c>
      <c r="E630" s="27"/>
      <c r="F630" s="28"/>
      <c r="G630" s="28"/>
      <c r="H630" s="28"/>
      <c r="I630" s="28"/>
      <c r="J630" s="28"/>
      <c r="K630" s="30"/>
      <c r="L630" s="28"/>
    </row>
    <row r="631" spans="1:12" ht="14.4">
      <c r="A631" s="23"/>
      <c r="B631" s="24"/>
      <c r="C631" s="25"/>
      <c r="D631" s="26"/>
      <c r="E631" s="27"/>
      <c r="F631" s="28"/>
      <c r="G631" s="28"/>
      <c r="H631" s="28"/>
      <c r="I631" s="28"/>
      <c r="J631" s="28"/>
      <c r="K631" s="30"/>
      <c r="L631" s="28"/>
    </row>
    <row r="632" spans="1:12" ht="14.4">
      <c r="A632" s="23"/>
      <c r="B632" s="24"/>
      <c r="C632" s="25"/>
      <c r="D632" s="26"/>
      <c r="E632" s="27"/>
      <c r="F632" s="28"/>
      <c r="G632" s="28"/>
      <c r="H632" s="28"/>
      <c r="I632" s="28"/>
      <c r="J632" s="28"/>
      <c r="K632" s="30"/>
      <c r="L632" s="28"/>
    </row>
    <row r="633" spans="1:12" ht="14.4">
      <c r="A633" s="33"/>
      <c r="B633" s="34"/>
      <c r="C633" s="35"/>
      <c r="D633" s="44" t="s">
        <v>42</v>
      </c>
      <c r="E633" s="37"/>
      <c r="F633" s="38">
        <f t="shared" ref="F633:J633" si="174">SUM(F627:F632)</f>
        <v>0</v>
      </c>
      <c r="G633" s="38">
        <f t="shared" si="174"/>
        <v>0</v>
      </c>
      <c r="H633" s="38">
        <f t="shared" si="174"/>
        <v>0</v>
      </c>
      <c r="I633" s="38">
        <f t="shared" si="174"/>
        <v>0</v>
      </c>
      <c r="J633" s="38">
        <f t="shared" si="174"/>
        <v>0</v>
      </c>
      <c r="K633" s="39"/>
      <c r="L633" s="38">
        <f ca="1">SUM(L627:L635)</f>
        <v>0</v>
      </c>
    </row>
    <row r="634" spans="1:12" ht="14.4">
      <c r="A634" s="45">
        <f>A593</f>
        <v>3</v>
      </c>
      <c r="B634" s="46">
        <f>B593</f>
        <v>1</v>
      </c>
      <c r="C634" s="83" t="s">
        <v>68</v>
      </c>
      <c r="D634" s="84"/>
      <c r="E634" s="49"/>
      <c r="F634" s="50">
        <f t="shared" ref="F634:J634" si="175">F600+F604+F614+F619+F626+F633</f>
        <v>1595</v>
      </c>
      <c r="G634" s="50">
        <f t="shared" si="175"/>
        <v>47.62</v>
      </c>
      <c r="H634" s="50">
        <f t="shared" si="175"/>
        <v>39.444000000000003</v>
      </c>
      <c r="I634" s="50">
        <f t="shared" si="175"/>
        <v>225.66</v>
      </c>
      <c r="J634" s="50">
        <f t="shared" si="175"/>
        <v>1470.64</v>
      </c>
      <c r="K634" s="51"/>
      <c r="L634" s="50">
        <f>SUM(L619,L614,L604,L600)</f>
        <v>175.68</v>
      </c>
    </row>
    <row r="635" spans="1:12" ht="14.4">
      <c r="A635" s="52">
        <v>3</v>
      </c>
      <c r="B635" s="24">
        <v>2</v>
      </c>
      <c r="C635" s="18" t="s">
        <v>23</v>
      </c>
      <c r="D635" s="19" t="s">
        <v>44</v>
      </c>
      <c r="E635" s="27" t="s">
        <v>69</v>
      </c>
      <c r="F635" s="28">
        <v>150</v>
      </c>
      <c r="G635" s="28">
        <v>5.5</v>
      </c>
      <c r="H635" s="28">
        <v>7</v>
      </c>
      <c r="I635" s="28">
        <v>31.9</v>
      </c>
      <c r="J635" s="28">
        <v>212.4</v>
      </c>
      <c r="K635" s="30" t="s">
        <v>70</v>
      </c>
      <c r="L635" s="28">
        <v>14.56</v>
      </c>
    </row>
    <row r="636" spans="1:12" ht="14.4">
      <c r="A636" s="52"/>
      <c r="B636" s="24"/>
      <c r="C636" s="25"/>
      <c r="D636" s="32" t="s">
        <v>32</v>
      </c>
      <c r="E636" s="67" t="s">
        <v>71</v>
      </c>
      <c r="F636" s="28">
        <v>222</v>
      </c>
      <c r="G636" s="28">
        <v>8.4000000000000005E-2</v>
      </c>
      <c r="H636" s="28">
        <v>1.2E-2</v>
      </c>
      <c r="I636" s="28">
        <v>15.185</v>
      </c>
      <c r="J636" s="28">
        <v>62</v>
      </c>
      <c r="K636" s="30" t="s">
        <v>72</v>
      </c>
      <c r="L636" s="28">
        <v>3.29</v>
      </c>
    </row>
    <row r="637" spans="1:12" ht="14.4">
      <c r="A637" s="52"/>
      <c r="B637" s="24"/>
      <c r="C637" s="25"/>
      <c r="D637" s="32" t="s">
        <v>45</v>
      </c>
      <c r="E637" s="27" t="s">
        <v>73</v>
      </c>
      <c r="F637" s="28">
        <v>30</v>
      </c>
      <c r="G637" s="28">
        <v>2.2999999999999998</v>
      </c>
      <c r="H637" s="28">
        <v>0.9</v>
      </c>
      <c r="I637" s="28">
        <v>15.4</v>
      </c>
      <c r="J637" s="28">
        <v>78.599999999999994</v>
      </c>
      <c r="K637" s="30"/>
      <c r="L637" s="28">
        <v>2.31</v>
      </c>
    </row>
    <row r="638" spans="1:12" ht="14.4">
      <c r="A638" s="52"/>
      <c r="B638" s="24"/>
      <c r="C638" s="25"/>
      <c r="D638" s="32" t="s">
        <v>64</v>
      </c>
      <c r="E638" s="27" t="s">
        <v>75</v>
      </c>
      <c r="F638" s="28">
        <v>80</v>
      </c>
      <c r="G638" s="28">
        <v>5.6</v>
      </c>
      <c r="H638" s="28">
        <v>5.8</v>
      </c>
      <c r="I638" s="28">
        <v>33.5</v>
      </c>
      <c r="J638" s="28">
        <v>208.5</v>
      </c>
      <c r="K638" s="30" t="s">
        <v>76</v>
      </c>
      <c r="L638" s="28">
        <v>10.74</v>
      </c>
    </row>
    <row r="639" spans="1:12" ht="14.4">
      <c r="A639" s="52"/>
      <c r="B639" s="24"/>
      <c r="C639" s="25"/>
      <c r="D639" s="43" t="s">
        <v>35</v>
      </c>
      <c r="E639" s="27" t="s">
        <v>74</v>
      </c>
      <c r="F639" s="28">
        <v>180</v>
      </c>
      <c r="G639" s="28">
        <v>1.6</v>
      </c>
      <c r="H639" s="28">
        <v>0.5</v>
      </c>
      <c r="I639" s="28">
        <v>22.7</v>
      </c>
      <c r="J639" s="28">
        <v>103.7</v>
      </c>
      <c r="K639" s="30">
        <v>2008</v>
      </c>
      <c r="L639" s="28">
        <v>35.64</v>
      </c>
    </row>
    <row r="640" spans="1:12" ht="14.4">
      <c r="A640" s="52"/>
      <c r="B640" s="24"/>
      <c r="C640" s="25"/>
      <c r="D640" s="32" t="s">
        <v>39</v>
      </c>
      <c r="E640" s="63" t="s">
        <v>40</v>
      </c>
      <c r="F640" s="28">
        <v>200</v>
      </c>
      <c r="G640" s="28">
        <v>1</v>
      </c>
      <c r="H640" s="28">
        <v>0.2</v>
      </c>
      <c r="I640" s="28">
        <v>19.8</v>
      </c>
      <c r="J640" s="28">
        <v>86</v>
      </c>
      <c r="K640" s="30" t="s">
        <v>41</v>
      </c>
      <c r="L640" s="28">
        <v>19.8</v>
      </c>
    </row>
    <row r="641" spans="1:12" ht="14.4">
      <c r="A641" s="54"/>
      <c r="B641" s="34"/>
      <c r="C641" s="35"/>
      <c r="D641" s="36" t="s">
        <v>42</v>
      </c>
      <c r="E641" s="37"/>
      <c r="F641" s="38">
        <f>SUM(F635:F640)</f>
        <v>862</v>
      </c>
      <c r="G641" s="50">
        <f>SUM(G635:G640)</f>
        <v>16.084</v>
      </c>
      <c r="H641" s="50">
        <f>SUM(H635:H640)</f>
        <v>14.412000000000001</v>
      </c>
      <c r="I641" s="50">
        <f>SUM(I635:I640)</f>
        <v>138.48500000000001</v>
      </c>
      <c r="J641" s="50">
        <f>SUM(J635:J640)</f>
        <v>751.2</v>
      </c>
      <c r="K641" s="39"/>
      <c r="L641" s="50">
        <f>SUM(L635:L640)</f>
        <v>86.34</v>
      </c>
    </row>
    <row r="642" spans="1:12" ht="14.4">
      <c r="A642" s="41">
        <v>3</v>
      </c>
      <c r="B642" s="41">
        <f>B635</f>
        <v>2</v>
      </c>
      <c r="C642" s="42" t="s">
        <v>43</v>
      </c>
      <c r="D642" s="53" t="s">
        <v>66</v>
      </c>
      <c r="E642" s="57"/>
      <c r="F642" s="28"/>
      <c r="G642" s="28"/>
      <c r="H642" s="28"/>
      <c r="I642" s="28"/>
      <c r="J642" s="28"/>
      <c r="K642" s="30"/>
      <c r="L642" s="28"/>
    </row>
    <row r="643" spans="1:12" ht="14.4">
      <c r="A643" s="52"/>
      <c r="B643" s="24"/>
      <c r="C643" s="25"/>
      <c r="D643" s="32" t="s">
        <v>32</v>
      </c>
      <c r="E643" s="27"/>
      <c r="F643" s="28"/>
      <c r="G643" s="28"/>
      <c r="H643" s="28"/>
      <c r="I643" s="28"/>
      <c r="J643" s="28"/>
      <c r="K643" s="30"/>
      <c r="L643" s="28"/>
    </row>
    <row r="644" spans="1:12" ht="14.4">
      <c r="A644" s="52"/>
      <c r="B644" s="24"/>
      <c r="C644" s="25"/>
      <c r="D644" s="32" t="s">
        <v>61</v>
      </c>
      <c r="E644" s="62"/>
      <c r="F644" s="28"/>
      <c r="G644" s="28"/>
      <c r="H644" s="28"/>
      <c r="I644" s="28"/>
      <c r="J644" s="28"/>
      <c r="K644" s="30"/>
      <c r="L644" s="28"/>
    </row>
    <row r="645" spans="1:12" ht="14.4">
      <c r="A645" s="54"/>
      <c r="B645" s="34"/>
      <c r="C645" s="35"/>
      <c r="D645" s="36" t="s">
        <v>42</v>
      </c>
      <c r="E645" s="37"/>
      <c r="F645" s="38"/>
      <c r="G645" s="38"/>
      <c r="H645" s="38"/>
      <c r="I645" s="38"/>
      <c r="J645" s="38"/>
      <c r="K645" s="39"/>
      <c r="L645" s="38"/>
    </row>
    <row r="646" spans="1:12" ht="14.4">
      <c r="A646" s="41">
        <f>A635</f>
        <v>3</v>
      </c>
      <c r="B646" s="41">
        <f>B635</f>
        <v>2</v>
      </c>
      <c r="C646" s="42" t="s">
        <v>46</v>
      </c>
      <c r="D646" s="32" t="s">
        <v>47</v>
      </c>
      <c r="E646" s="27" t="s">
        <v>77</v>
      </c>
      <c r="F646" s="28">
        <v>60</v>
      </c>
      <c r="G646" s="28">
        <v>0.7</v>
      </c>
      <c r="H646" s="28">
        <v>0.1</v>
      </c>
      <c r="I646" s="28">
        <v>2.2999999999999998</v>
      </c>
      <c r="J646" s="28">
        <v>14.5</v>
      </c>
      <c r="K646" s="30">
        <v>2008</v>
      </c>
      <c r="L646" s="28">
        <v>9</v>
      </c>
    </row>
    <row r="647" spans="1:12" ht="26.4">
      <c r="A647" s="52"/>
      <c r="B647" s="24"/>
      <c r="C647" s="25"/>
      <c r="D647" s="32" t="s">
        <v>49</v>
      </c>
      <c r="E647" s="27" t="s">
        <v>78</v>
      </c>
      <c r="F647" s="28">
        <v>250</v>
      </c>
      <c r="G647" s="28">
        <v>4.3</v>
      </c>
      <c r="H647" s="28">
        <v>7</v>
      </c>
      <c r="I647" s="28">
        <v>11.8</v>
      </c>
      <c r="J647" s="28">
        <v>128.5</v>
      </c>
      <c r="K647" s="30" t="s">
        <v>79</v>
      </c>
      <c r="L647" s="28">
        <v>14.21</v>
      </c>
    </row>
    <row r="648" spans="1:12" ht="14.4">
      <c r="A648" s="52"/>
      <c r="B648" s="24"/>
      <c r="C648" s="25"/>
      <c r="D648" s="32" t="s">
        <v>52</v>
      </c>
      <c r="E648" s="62" t="s">
        <v>80</v>
      </c>
      <c r="F648" s="28">
        <v>200</v>
      </c>
      <c r="G648" s="28">
        <v>14.5</v>
      </c>
      <c r="H648" s="28">
        <v>14.71</v>
      </c>
      <c r="I648" s="28">
        <v>28.34</v>
      </c>
      <c r="J648" s="28">
        <v>364</v>
      </c>
      <c r="K648" s="30" t="s">
        <v>81</v>
      </c>
      <c r="L648" s="28">
        <v>33.46</v>
      </c>
    </row>
    <row r="649" spans="1:12" ht="14.4">
      <c r="A649" s="52"/>
      <c r="B649" s="24"/>
      <c r="C649" s="25"/>
      <c r="D649" s="32" t="s">
        <v>45</v>
      </c>
      <c r="E649" s="66" t="s">
        <v>60</v>
      </c>
      <c r="F649" s="28">
        <v>30</v>
      </c>
      <c r="G649" s="28">
        <v>2.2799999999999998</v>
      </c>
      <c r="H649" s="28">
        <v>0.24</v>
      </c>
      <c r="I649" s="28">
        <v>14.76</v>
      </c>
      <c r="J649" s="28">
        <v>71</v>
      </c>
      <c r="K649" s="30"/>
      <c r="L649" s="28">
        <v>2.1</v>
      </c>
    </row>
    <row r="650" spans="1:12" ht="14.4">
      <c r="A650" s="52"/>
      <c r="B650" s="24"/>
      <c r="C650" s="25"/>
      <c r="D650" s="32" t="s">
        <v>61</v>
      </c>
      <c r="E650" s="27" t="s">
        <v>62</v>
      </c>
      <c r="F650" s="28">
        <v>30</v>
      </c>
      <c r="G650" s="28">
        <v>1.5</v>
      </c>
      <c r="H650" s="28">
        <v>0.3</v>
      </c>
      <c r="I650" s="28">
        <v>13.5</v>
      </c>
      <c r="J650" s="28">
        <v>66</v>
      </c>
      <c r="K650" s="30"/>
      <c r="L650" s="28">
        <v>2.1</v>
      </c>
    </row>
    <row r="651" spans="1:12" ht="14.4">
      <c r="A651" s="52"/>
      <c r="B651" s="24"/>
      <c r="C651" s="25"/>
      <c r="D651" s="32" t="s">
        <v>32</v>
      </c>
      <c r="E651" s="27" t="s">
        <v>83</v>
      </c>
      <c r="F651" s="28">
        <v>200</v>
      </c>
      <c r="G651" s="28">
        <v>0.1</v>
      </c>
      <c r="H651" s="28">
        <v>0.1</v>
      </c>
      <c r="I651" s="28">
        <v>18</v>
      </c>
      <c r="J651" s="28">
        <v>74.5</v>
      </c>
      <c r="K651" s="30" t="s">
        <v>124</v>
      </c>
      <c r="L651" s="28">
        <v>5.89</v>
      </c>
    </row>
    <row r="652" spans="1:12" ht="14.4">
      <c r="A652" s="52"/>
      <c r="B652" s="24"/>
      <c r="C652" s="25"/>
      <c r="D652" s="32" t="s">
        <v>61</v>
      </c>
      <c r="E652" s="27"/>
      <c r="F652" s="28"/>
      <c r="G652" s="28"/>
      <c r="H652" s="28"/>
      <c r="I652" s="28"/>
      <c r="J652" s="28"/>
      <c r="K652" s="30"/>
      <c r="L652" s="28"/>
    </row>
    <row r="653" spans="1:12" ht="14.4">
      <c r="A653" s="52"/>
      <c r="B653" s="24"/>
      <c r="C653" s="25"/>
      <c r="D653" s="26"/>
      <c r="E653" s="27"/>
      <c r="F653" s="28"/>
      <c r="G653" s="28"/>
      <c r="H653" s="28"/>
      <c r="I653" s="28"/>
      <c r="J653" s="28"/>
      <c r="K653" s="30"/>
      <c r="L653" s="28"/>
    </row>
    <row r="654" spans="1:12" ht="14.4">
      <c r="A654" s="52"/>
      <c r="B654" s="24"/>
      <c r="C654" s="25"/>
      <c r="D654" s="26"/>
      <c r="E654" s="27"/>
      <c r="F654" s="28"/>
      <c r="G654" s="28"/>
      <c r="H654" s="28"/>
      <c r="I654" s="28"/>
      <c r="J654" s="28"/>
      <c r="K654" s="30"/>
      <c r="L654" s="28"/>
    </row>
    <row r="655" spans="1:12" ht="14.4">
      <c r="A655" s="54"/>
      <c r="B655" s="34"/>
      <c r="C655" s="35"/>
      <c r="D655" s="36" t="s">
        <v>42</v>
      </c>
      <c r="E655" s="37"/>
      <c r="F655" s="38">
        <f t="shared" ref="F655:J655" si="176">SUM(F646:F654)</f>
        <v>770</v>
      </c>
      <c r="G655" s="38">
        <f t="shared" si="176"/>
        <v>23.38</v>
      </c>
      <c r="H655" s="38">
        <f t="shared" si="176"/>
        <v>22.45</v>
      </c>
      <c r="I655" s="38">
        <f t="shared" si="176"/>
        <v>88.7</v>
      </c>
      <c r="J655" s="38">
        <f t="shared" si="176"/>
        <v>718.5</v>
      </c>
      <c r="K655" s="39"/>
      <c r="L655" s="38">
        <f>SUM(L646:L654)</f>
        <v>66.760000000000005</v>
      </c>
    </row>
    <row r="656" spans="1:12" ht="14.4">
      <c r="A656" s="41">
        <f>A635</f>
        <v>3</v>
      </c>
      <c r="B656" s="41">
        <f>B635</f>
        <v>2</v>
      </c>
      <c r="C656" s="42" t="s">
        <v>63</v>
      </c>
      <c r="D656" s="43" t="s">
        <v>64</v>
      </c>
      <c r="E656" s="66"/>
      <c r="F656" s="28"/>
      <c r="G656" s="28"/>
      <c r="H656" s="28"/>
      <c r="I656" s="28"/>
      <c r="J656" s="28"/>
      <c r="K656" s="30"/>
      <c r="L656" s="28"/>
    </row>
    <row r="657" spans="1:12" ht="14.4">
      <c r="A657" s="52"/>
      <c r="B657" s="24"/>
      <c r="C657" s="25"/>
      <c r="D657" s="43" t="s">
        <v>39</v>
      </c>
      <c r="E657" s="27"/>
      <c r="F657" s="28"/>
      <c r="G657" s="28"/>
      <c r="H657" s="28"/>
      <c r="I657" s="28"/>
      <c r="J657" s="28"/>
      <c r="K657" s="30"/>
      <c r="L657" s="28"/>
    </row>
    <row r="658" spans="1:12" ht="14.4">
      <c r="A658" s="52"/>
      <c r="B658" s="24"/>
      <c r="C658" s="25"/>
      <c r="D658" s="26"/>
      <c r="E658" s="27"/>
      <c r="F658" s="28"/>
      <c r="G658" s="28"/>
      <c r="H658" s="28"/>
      <c r="I658" s="28"/>
      <c r="J658" s="28"/>
      <c r="K658" s="30"/>
      <c r="L658" s="28"/>
    </row>
    <row r="659" spans="1:12" ht="14.4">
      <c r="A659" s="52"/>
      <c r="B659" s="24"/>
      <c r="C659" s="25"/>
      <c r="D659" s="26"/>
      <c r="E659" s="27"/>
      <c r="F659" s="28"/>
      <c r="G659" s="28"/>
      <c r="H659" s="28"/>
      <c r="I659" s="28"/>
      <c r="J659" s="28"/>
      <c r="K659" s="30"/>
      <c r="L659" s="28"/>
    </row>
    <row r="660" spans="1:12" ht="14.4">
      <c r="A660" s="54"/>
      <c r="B660" s="34"/>
      <c r="C660" s="35"/>
      <c r="D660" s="36" t="s">
        <v>42</v>
      </c>
      <c r="E660" s="37"/>
      <c r="F660" s="38">
        <f t="shared" ref="F660:J660" si="177">SUM(F656:F659)</f>
        <v>0</v>
      </c>
      <c r="G660" s="38">
        <f t="shared" si="177"/>
        <v>0</v>
      </c>
      <c r="H660" s="38">
        <f t="shared" si="177"/>
        <v>0</v>
      </c>
      <c r="I660" s="38">
        <f t="shared" si="177"/>
        <v>0</v>
      </c>
      <c r="J660" s="38">
        <f t="shared" si="177"/>
        <v>0</v>
      </c>
      <c r="K660" s="39"/>
      <c r="L660" s="38">
        <f>SUM(L656:L657)</f>
        <v>0</v>
      </c>
    </row>
    <row r="661" spans="1:12" ht="14.4">
      <c r="A661" s="41">
        <f>A635</f>
        <v>3</v>
      </c>
      <c r="B661" s="41">
        <f>B635</f>
        <v>2</v>
      </c>
      <c r="C661" s="42" t="s">
        <v>65</v>
      </c>
      <c r="D661" s="32" t="s">
        <v>66</v>
      </c>
      <c r="E661" s="27"/>
      <c r="F661" s="28"/>
      <c r="G661" s="28"/>
      <c r="H661" s="28"/>
      <c r="I661" s="28"/>
      <c r="J661" s="28"/>
      <c r="K661" s="30"/>
      <c r="L661" s="28"/>
    </row>
    <row r="662" spans="1:12" ht="14.4">
      <c r="A662" s="52"/>
      <c r="B662" s="24"/>
      <c r="C662" s="25"/>
      <c r="D662" s="32" t="s">
        <v>55</v>
      </c>
      <c r="E662" s="27"/>
      <c r="F662" s="28"/>
      <c r="G662" s="28"/>
      <c r="H662" s="28"/>
      <c r="I662" s="28"/>
      <c r="J662" s="28"/>
      <c r="K662" s="30"/>
      <c r="L662" s="28"/>
    </row>
    <row r="663" spans="1:12" ht="14.4">
      <c r="A663" s="52"/>
      <c r="B663" s="24"/>
      <c r="C663" s="25"/>
      <c r="D663" s="32" t="s">
        <v>39</v>
      </c>
      <c r="E663" s="27"/>
      <c r="F663" s="28"/>
      <c r="G663" s="28"/>
      <c r="H663" s="28"/>
      <c r="I663" s="28"/>
      <c r="J663" s="28"/>
      <c r="K663" s="30"/>
      <c r="L663" s="28"/>
    </row>
    <row r="664" spans="1:12" ht="14.4">
      <c r="A664" s="52"/>
      <c r="B664" s="24"/>
      <c r="C664" s="25"/>
      <c r="D664" s="32" t="s">
        <v>37</v>
      </c>
      <c r="E664" s="27"/>
      <c r="F664" s="28"/>
      <c r="G664" s="28"/>
      <c r="H664" s="28"/>
      <c r="I664" s="28"/>
      <c r="J664" s="28"/>
      <c r="K664" s="30"/>
      <c r="L664" s="28"/>
    </row>
    <row r="665" spans="1:12" ht="14.4">
      <c r="A665" s="52"/>
      <c r="B665" s="24"/>
      <c r="C665" s="25"/>
      <c r="D665" s="26"/>
      <c r="E665" s="27"/>
      <c r="F665" s="28"/>
      <c r="G665" s="28"/>
      <c r="H665" s="28"/>
      <c r="I665" s="28"/>
      <c r="J665" s="28"/>
      <c r="K665" s="30"/>
      <c r="L665" s="28"/>
    </row>
    <row r="666" spans="1:12" ht="14.4">
      <c r="A666" s="52"/>
      <c r="B666" s="24"/>
      <c r="C666" s="25"/>
      <c r="D666" s="26"/>
      <c r="E666" s="27"/>
      <c r="F666" s="28"/>
      <c r="G666" s="28"/>
      <c r="H666" s="28"/>
      <c r="I666" s="28"/>
      <c r="J666" s="28"/>
      <c r="K666" s="30"/>
      <c r="L666" s="28"/>
    </row>
    <row r="667" spans="1:12" ht="14.4">
      <c r="A667" s="54"/>
      <c r="B667" s="34"/>
      <c r="C667" s="35"/>
      <c r="D667" s="36" t="s">
        <v>42</v>
      </c>
      <c r="E667" s="37"/>
      <c r="F667" s="38">
        <f t="shared" ref="F667:J667" si="178">SUM(F661:F666)</f>
        <v>0</v>
      </c>
      <c r="G667" s="38">
        <f t="shared" si="178"/>
        <v>0</v>
      </c>
      <c r="H667" s="38">
        <f t="shared" si="178"/>
        <v>0</v>
      </c>
      <c r="I667" s="38">
        <f t="shared" si="178"/>
        <v>0</v>
      </c>
      <c r="J667" s="38">
        <f t="shared" si="178"/>
        <v>0</v>
      </c>
      <c r="K667" s="39"/>
      <c r="L667" s="38">
        <f ca="1">SUM(L661:L669)</f>
        <v>0</v>
      </c>
    </row>
    <row r="668" spans="1:12" ht="14.4">
      <c r="A668" s="41">
        <f>A635</f>
        <v>3</v>
      </c>
      <c r="B668" s="41">
        <f>B635</f>
        <v>2</v>
      </c>
      <c r="C668" s="42" t="s">
        <v>67</v>
      </c>
      <c r="D668" s="43" t="s">
        <v>27</v>
      </c>
      <c r="E668" s="27"/>
      <c r="F668" s="28"/>
      <c r="G668" s="28"/>
      <c r="H668" s="28"/>
      <c r="I668" s="28"/>
      <c r="J668" s="28"/>
      <c r="K668" s="30"/>
      <c r="L668" s="28"/>
    </row>
    <row r="669" spans="1:12" ht="14.4">
      <c r="A669" s="52"/>
      <c r="B669" s="24"/>
      <c r="C669" s="25"/>
      <c r="D669" s="43" t="s">
        <v>64</v>
      </c>
      <c r="E669" s="27"/>
      <c r="F669" s="28"/>
      <c r="G669" s="28"/>
      <c r="H669" s="28"/>
      <c r="I669" s="28"/>
      <c r="J669" s="28"/>
      <c r="K669" s="30"/>
      <c r="L669" s="28"/>
    </row>
    <row r="670" spans="1:12" ht="14.4">
      <c r="A670" s="52"/>
      <c r="B670" s="24"/>
      <c r="C670" s="25"/>
      <c r="D670" s="43" t="s">
        <v>39</v>
      </c>
      <c r="E670" s="27"/>
      <c r="F670" s="28"/>
      <c r="G670" s="28"/>
      <c r="H670" s="28"/>
      <c r="I670" s="28"/>
      <c r="J670" s="28"/>
      <c r="K670" s="30"/>
      <c r="L670" s="28"/>
    </row>
    <row r="671" spans="1:12" ht="14.4">
      <c r="A671" s="52"/>
      <c r="B671" s="24"/>
      <c r="C671" s="25"/>
      <c r="D671" s="43" t="s">
        <v>35</v>
      </c>
      <c r="E671" s="27"/>
      <c r="F671" s="28"/>
      <c r="G671" s="28"/>
      <c r="H671" s="28"/>
      <c r="I671" s="28"/>
      <c r="J671" s="28"/>
      <c r="K671" s="30"/>
      <c r="L671" s="28"/>
    </row>
    <row r="672" spans="1:12" ht="14.4">
      <c r="A672" s="52"/>
      <c r="B672" s="24"/>
      <c r="C672" s="25"/>
      <c r="D672" s="26"/>
      <c r="E672" s="27"/>
      <c r="F672" s="28"/>
      <c r="G672" s="28"/>
      <c r="H672" s="28"/>
      <c r="I672" s="28"/>
      <c r="J672" s="28"/>
      <c r="K672" s="30"/>
      <c r="L672" s="28"/>
    </row>
    <row r="673" spans="1:12" ht="14.4">
      <c r="A673" s="52"/>
      <c r="B673" s="24"/>
      <c r="C673" s="25"/>
      <c r="D673" s="26"/>
      <c r="E673" s="27"/>
      <c r="F673" s="28"/>
      <c r="G673" s="28"/>
      <c r="H673" s="28"/>
      <c r="I673" s="28"/>
      <c r="J673" s="28"/>
      <c r="K673" s="30"/>
      <c r="L673" s="28"/>
    </row>
    <row r="674" spans="1:12" ht="14.4">
      <c r="A674" s="54"/>
      <c r="B674" s="34"/>
      <c r="C674" s="35"/>
      <c r="D674" s="44" t="s">
        <v>42</v>
      </c>
      <c r="E674" s="37"/>
      <c r="F674" s="38">
        <f t="shared" ref="F674:J674" si="179">SUM(F668:F673)</f>
        <v>0</v>
      </c>
      <c r="G674" s="38">
        <f t="shared" si="179"/>
        <v>0</v>
      </c>
      <c r="H674" s="38">
        <f t="shared" si="179"/>
        <v>0</v>
      </c>
      <c r="I674" s="38">
        <f t="shared" si="179"/>
        <v>0</v>
      </c>
      <c r="J674" s="38">
        <f t="shared" si="179"/>
        <v>0</v>
      </c>
      <c r="K674" s="39"/>
      <c r="L674" s="38">
        <f ca="1">SUM(L668:L676)</f>
        <v>0</v>
      </c>
    </row>
    <row r="675" spans="1:12" ht="14.4">
      <c r="A675" s="55">
        <f>A635</f>
        <v>3</v>
      </c>
      <c r="B675" s="55">
        <f>B635</f>
        <v>2</v>
      </c>
      <c r="C675" s="83" t="s">
        <v>68</v>
      </c>
      <c r="D675" s="84"/>
      <c r="E675" s="49"/>
      <c r="F675" s="50">
        <f t="shared" ref="F675:J675" si="180">F641+F645+F655+F660+F667+F674</f>
        <v>1632</v>
      </c>
      <c r="G675" s="50">
        <f t="shared" si="180"/>
        <v>39.463999999999999</v>
      </c>
      <c r="H675" s="50">
        <f t="shared" si="180"/>
        <v>36.862000000000002</v>
      </c>
      <c r="I675" s="50">
        <f t="shared" si="180"/>
        <v>227.185</v>
      </c>
      <c r="J675" s="50">
        <f t="shared" si="180"/>
        <v>1469.7</v>
      </c>
      <c r="K675" s="51"/>
      <c r="L675" s="50">
        <f>SUM(L660,L655,L641,L645)</f>
        <v>153.1</v>
      </c>
    </row>
    <row r="676" spans="1:12" ht="14.4">
      <c r="A676" s="16">
        <v>3</v>
      </c>
      <c r="B676" s="17">
        <v>3</v>
      </c>
      <c r="C676" s="18" t="s">
        <v>23</v>
      </c>
      <c r="D676" s="19" t="s">
        <v>44</v>
      </c>
      <c r="E676" s="62" t="s">
        <v>84</v>
      </c>
      <c r="F676" s="21">
        <v>150</v>
      </c>
      <c r="G676" s="21">
        <v>6.6619999999999999</v>
      </c>
      <c r="H676" s="21">
        <v>9.0239999999999991</v>
      </c>
      <c r="I676" s="21">
        <v>34</v>
      </c>
      <c r="J676" s="21">
        <v>170</v>
      </c>
      <c r="K676" s="22" t="s">
        <v>85</v>
      </c>
      <c r="L676" s="21">
        <v>8.65</v>
      </c>
    </row>
    <row r="677" spans="1:12" ht="14.4">
      <c r="A677" s="23"/>
      <c r="B677" s="24"/>
      <c r="C677" s="25"/>
      <c r="D677" s="32" t="s">
        <v>32</v>
      </c>
      <c r="E677" s="27" t="s">
        <v>86</v>
      </c>
      <c r="F677" s="28">
        <v>200</v>
      </c>
      <c r="G677" s="28">
        <v>0.53</v>
      </c>
      <c r="H677" s="28">
        <v>0</v>
      </c>
      <c r="I677" s="28">
        <v>9.4700000000000006</v>
      </c>
      <c r="J677" s="28">
        <v>40</v>
      </c>
      <c r="K677" s="30" t="s">
        <v>87</v>
      </c>
      <c r="L677" s="28">
        <v>1.71</v>
      </c>
    </row>
    <row r="678" spans="1:12" ht="14.4">
      <c r="A678" s="23"/>
      <c r="B678" s="24"/>
      <c r="C678" s="25"/>
      <c r="D678" s="32" t="s">
        <v>45</v>
      </c>
      <c r="E678" s="27" t="s">
        <v>73</v>
      </c>
      <c r="F678" s="28">
        <v>30</v>
      </c>
      <c r="G678" s="60">
        <v>2.2999999999999998</v>
      </c>
      <c r="H678" s="28">
        <v>0.9</v>
      </c>
      <c r="I678" s="28">
        <v>15.4</v>
      </c>
      <c r="J678" s="28">
        <v>78.599999999999994</v>
      </c>
      <c r="K678" s="30"/>
      <c r="L678" s="28">
        <v>2.31</v>
      </c>
    </row>
    <row r="679" spans="1:12" ht="14.4">
      <c r="A679" s="23"/>
      <c r="B679" s="24"/>
      <c r="C679" s="25"/>
      <c r="D679" s="32" t="s">
        <v>27</v>
      </c>
      <c r="E679" s="27" t="s">
        <v>28</v>
      </c>
      <c r="F679" s="28">
        <v>20</v>
      </c>
      <c r="G679" s="60">
        <v>4.59</v>
      </c>
      <c r="H679" s="28">
        <v>5.92</v>
      </c>
      <c r="I679" s="28">
        <v>0</v>
      </c>
      <c r="J679" s="28">
        <v>72.489999999999995</v>
      </c>
      <c r="K679" s="30" t="s">
        <v>29</v>
      </c>
      <c r="L679" s="28">
        <v>14.32</v>
      </c>
    </row>
    <row r="680" spans="1:12" ht="14.4">
      <c r="A680" s="23"/>
      <c r="B680" s="24"/>
      <c r="C680" s="25"/>
      <c r="D680" s="32" t="s">
        <v>30</v>
      </c>
      <c r="E680" s="27" t="s">
        <v>89</v>
      </c>
      <c r="F680" s="28">
        <v>30</v>
      </c>
      <c r="G680" s="28">
        <v>1.7</v>
      </c>
      <c r="H680" s="28">
        <v>1.4</v>
      </c>
      <c r="I680" s="28">
        <v>21.8</v>
      </c>
      <c r="J680" s="28">
        <v>106.5</v>
      </c>
      <c r="K680" s="30">
        <v>2008</v>
      </c>
      <c r="L680" s="28">
        <v>4.29</v>
      </c>
    </row>
    <row r="681" spans="1:12" ht="14.4">
      <c r="A681" s="23"/>
      <c r="B681" s="24"/>
      <c r="C681" s="25"/>
      <c r="D681" s="32" t="s">
        <v>35</v>
      </c>
      <c r="E681" s="62" t="s">
        <v>36</v>
      </c>
      <c r="F681" s="28">
        <v>150</v>
      </c>
      <c r="G681" s="28">
        <v>0.5</v>
      </c>
      <c r="H681" s="28">
        <v>0.5</v>
      </c>
      <c r="I681" s="28">
        <v>12.9</v>
      </c>
      <c r="J681" s="28">
        <v>62</v>
      </c>
      <c r="K681" s="30">
        <v>2008</v>
      </c>
      <c r="L681" s="28">
        <v>18.149999999999999</v>
      </c>
    </row>
    <row r="682" spans="1:12" ht="14.4">
      <c r="A682" s="23"/>
      <c r="B682" s="24"/>
      <c r="C682" s="25"/>
      <c r="D682" s="43" t="s">
        <v>39</v>
      </c>
      <c r="E682" s="67" t="s">
        <v>40</v>
      </c>
      <c r="F682" s="28">
        <v>200</v>
      </c>
      <c r="G682" s="28">
        <v>1</v>
      </c>
      <c r="H682" s="28">
        <v>0.2</v>
      </c>
      <c r="I682" s="28">
        <v>19.8</v>
      </c>
      <c r="J682" s="28">
        <v>86</v>
      </c>
      <c r="K682" s="30" t="s">
        <v>41</v>
      </c>
      <c r="L682" s="28">
        <v>19.8</v>
      </c>
    </row>
    <row r="683" spans="1:12" ht="14.4">
      <c r="A683" s="23"/>
      <c r="B683" s="24"/>
      <c r="C683" s="25"/>
      <c r="D683" s="32" t="s">
        <v>27</v>
      </c>
      <c r="E683" s="27" t="s">
        <v>88</v>
      </c>
      <c r="F683" s="28">
        <v>2.8</v>
      </c>
      <c r="G683" s="28">
        <v>2.5</v>
      </c>
      <c r="H683" s="28">
        <v>4.5</v>
      </c>
      <c r="I683" s="28">
        <v>57</v>
      </c>
      <c r="J683" s="28">
        <v>0</v>
      </c>
      <c r="K683" s="30"/>
      <c r="L683" s="28">
        <v>40</v>
      </c>
    </row>
    <row r="684" spans="1:12" ht="14.4">
      <c r="A684" s="33"/>
      <c r="B684" s="34"/>
      <c r="C684" s="35"/>
      <c r="D684" s="36" t="s">
        <v>42</v>
      </c>
      <c r="E684" s="37"/>
      <c r="F684" s="38">
        <f>SUM(F676:F683)</f>
        <v>782.8</v>
      </c>
      <c r="G684" s="38">
        <f>SUM(G676:G683)</f>
        <v>19.782</v>
      </c>
      <c r="H684" s="38">
        <f>SUM(H676:H683)</f>
        <v>22.443999999999999</v>
      </c>
      <c r="I684" s="38">
        <f>SUM(I676:I683)</f>
        <v>170.37</v>
      </c>
      <c r="J684" s="38">
        <f>SUM(J676:J683)</f>
        <v>615.59</v>
      </c>
      <c r="K684" s="39"/>
      <c r="L684" s="38">
        <f>SUM(L676:L683)</f>
        <v>109.23</v>
      </c>
    </row>
    <row r="685" spans="1:12" ht="14.4">
      <c r="A685" s="40">
        <v>3</v>
      </c>
      <c r="B685" s="41">
        <f>B676</f>
        <v>3</v>
      </c>
      <c r="C685" s="42" t="s">
        <v>43</v>
      </c>
      <c r="D685" s="53" t="s">
        <v>66</v>
      </c>
      <c r="E685" s="27"/>
      <c r="F685" s="28"/>
      <c r="G685" s="28"/>
      <c r="H685" s="28"/>
      <c r="I685" s="28"/>
      <c r="J685" s="28"/>
      <c r="K685" s="30"/>
      <c r="L685" s="28"/>
    </row>
    <row r="686" spans="1:12" ht="14.4">
      <c r="A686" s="23"/>
      <c r="B686" s="24"/>
      <c r="C686" s="25"/>
      <c r="D686" s="32" t="s">
        <v>32</v>
      </c>
      <c r="E686" s="27"/>
      <c r="F686" s="28"/>
      <c r="G686" s="28"/>
      <c r="H686" s="28"/>
      <c r="I686" s="28"/>
      <c r="J686" s="28"/>
      <c r="K686" s="30"/>
      <c r="L686" s="28"/>
    </row>
    <row r="687" spans="1:12" ht="14.4">
      <c r="A687" s="23"/>
      <c r="B687" s="24"/>
      <c r="C687" s="25"/>
      <c r="D687" s="32" t="s">
        <v>45</v>
      </c>
      <c r="E687" s="27"/>
      <c r="F687" s="28"/>
      <c r="G687" s="28"/>
      <c r="H687" s="28"/>
      <c r="I687" s="28"/>
      <c r="J687" s="28"/>
      <c r="K687" s="30"/>
      <c r="L687" s="28"/>
    </row>
    <row r="688" spans="1:12" ht="14.4">
      <c r="A688" s="33"/>
      <c r="B688" s="34"/>
      <c r="C688" s="35"/>
      <c r="D688" s="36" t="s">
        <v>42</v>
      </c>
      <c r="E688" s="37"/>
      <c r="F688" s="38"/>
      <c r="G688" s="38"/>
      <c r="H688" s="38"/>
      <c r="I688" s="38"/>
      <c r="J688" s="38"/>
      <c r="K688" s="39"/>
      <c r="L688" s="38"/>
    </row>
    <row r="689" spans="1:12" ht="14.4">
      <c r="A689" s="40">
        <f>A676</f>
        <v>3</v>
      </c>
      <c r="B689" s="41">
        <f>B676</f>
        <v>3</v>
      </c>
      <c r="C689" s="42" t="s">
        <v>46</v>
      </c>
      <c r="D689" s="32" t="s">
        <v>47</v>
      </c>
      <c r="E689" s="27" t="s">
        <v>48</v>
      </c>
      <c r="F689" s="28">
        <v>60</v>
      </c>
      <c r="G689" s="28">
        <v>0.5</v>
      </c>
      <c r="H689" s="28">
        <v>0.1</v>
      </c>
      <c r="I689" s="28">
        <v>1.5</v>
      </c>
      <c r="J689" s="28">
        <v>8.4</v>
      </c>
      <c r="K689" s="30">
        <v>2008</v>
      </c>
      <c r="L689" s="28">
        <v>9</v>
      </c>
    </row>
    <row r="690" spans="1:12" ht="26.4">
      <c r="A690" s="23"/>
      <c r="B690" s="24"/>
      <c r="C690" s="25"/>
      <c r="D690" s="32" t="s">
        <v>49</v>
      </c>
      <c r="E690" s="27" t="s">
        <v>91</v>
      </c>
      <c r="F690" s="28">
        <v>250</v>
      </c>
      <c r="G690" s="28">
        <v>5</v>
      </c>
      <c r="H690" s="28">
        <v>2.7</v>
      </c>
      <c r="I690" s="28">
        <v>17</v>
      </c>
      <c r="J690" s="28">
        <v>112.2</v>
      </c>
      <c r="K690" s="30" t="s">
        <v>92</v>
      </c>
      <c r="L690" s="28">
        <v>12.85</v>
      </c>
    </row>
    <row r="691" spans="1:12" ht="14.4">
      <c r="A691" s="23"/>
      <c r="B691" s="24"/>
      <c r="C691" s="25"/>
      <c r="D691" s="32" t="s">
        <v>52</v>
      </c>
      <c r="E691" s="27" t="s">
        <v>93</v>
      </c>
      <c r="F691" s="28">
        <v>150</v>
      </c>
      <c r="G691" s="28">
        <v>3.09</v>
      </c>
      <c r="H691" s="28">
        <v>8.282</v>
      </c>
      <c r="I691" s="28">
        <v>22</v>
      </c>
      <c r="J691" s="28">
        <v>172</v>
      </c>
      <c r="K691" s="30" t="s">
        <v>94</v>
      </c>
      <c r="L691" s="28">
        <v>13.04</v>
      </c>
    </row>
    <row r="692" spans="1:12" ht="14.4">
      <c r="A692" s="23"/>
      <c r="B692" s="24"/>
      <c r="C692" s="25"/>
      <c r="D692" s="32" t="s">
        <v>55</v>
      </c>
      <c r="E692" s="27" t="s">
        <v>95</v>
      </c>
      <c r="F692" s="28">
        <v>100</v>
      </c>
      <c r="G692" s="28">
        <v>10.5</v>
      </c>
      <c r="H692" s="28">
        <v>11.03</v>
      </c>
      <c r="I692" s="28">
        <v>3.1840000000000002</v>
      </c>
      <c r="J692" s="28">
        <v>196</v>
      </c>
      <c r="K692" s="30" t="s">
        <v>138</v>
      </c>
      <c r="L692" s="28">
        <v>52.75</v>
      </c>
    </row>
    <row r="693" spans="1:12" ht="14.4">
      <c r="A693" s="23"/>
      <c r="B693" s="24"/>
      <c r="C693" s="25"/>
      <c r="D693" s="32" t="s">
        <v>32</v>
      </c>
      <c r="E693" s="27" t="s">
        <v>58</v>
      </c>
      <c r="F693" s="28">
        <v>200</v>
      </c>
      <c r="G693" s="28">
        <v>0</v>
      </c>
      <c r="H693" s="28">
        <v>0</v>
      </c>
      <c r="I693" s="28">
        <v>14.6</v>
      </c>
      <c r="J693" s="28">
        <v>58.1</v>
      </c>
      <c r="K693" s="30" t="s">
        <v>59</v>
      </c>
      <c r="L693" s="28">
        <v>4.57</v>
      </c>
    </row>
    <row r="694" spans="1:12" ht="14.4">
      <c r="A694" s="23"/>
      <c r="B694" s="24"/>
      <c r="C694" s="25"/>
      <c r="D694" s="32" t="s">
        <v>45</v>
      </c>
      <c r="E694" s="27" t="s">
        <v>60</v>
      </c>
      <c r="F694" s="28">
        <v>30</v>
      </c>
      <c r="G694" s="28">
        <v>2.2799999999999998</v>
      </c>
      <c r="H694" s="28">
        <v>0.24</v>
      </c>
      <c r="I694" s="28">
        <v>14.76</v>
      </c>
      <c r="J694" s="28">
        <v>71</v>
      </c>
      <c r="K694" s="30"/>
      <c r="L694" s="28">
        <v>2.1</v>
      </c>
    </row>
    <row r="695" spans="1:12" ht="14.4">
      <c r="A695" s="23"/>
      <c r="B695" s="24"/>
      <c r="C695" s="25"/>
      <c r="D695" s="32" t="s">
        <v>61</v>
      </c>
      <c r="E695" s="27" t="s">
        <v>62</v>
      </c>
      <c r="F695" s="28">
        <v>30</v>
      </c>
      <c r="G695" s="28">
        <v>1.5</v>
      </c>
      <c r="H695" s="28">
        <v>0.3</v>
      </c>
      <c r="I695" s="28">
        <v>13.5</v>
      </c>
      <c r="J695" s="28">
        <v>66</v>
      </c>
      <c r="K695" s="30"/>
      <c r="L695" s="28">
        <v>2.1</v>
      </c>
    </row>
    <row r="696" spans="1:12" ht="14.4">
      <c r="A696" s="23"/>
      <c r="B696" s="24"/>
      <c r="C696" s="25"/>
      <c r="D696" s="26"/>
      <c r="E696" s="27"/>
      <c r="F696" s="28"/>
      <c r="G696" s="28"/>
      <c r="H696" s="28"/>
      <c r="I696" s="28"/>
      <c r="J696" s="28"/>
      <c r="K696" s="30"/>
      <c r="L696" s="28"/>
    </row>
    <row r="697" spans="1:12" ht="14.4">
      <c r="A697" s="23"/>
      <c r="B697" s="24"/>
      <c r="C697" s="25"/>
      <c r="D697" s="26"/>
      <c r="E697" s="27"/>
      <c r="F697" s="28"/>
      <c r="G697" s="28"/>
      <c r="H697" s="28"/>
      <c r="I697" s="28"/>
      <c r="J697" s="28"/>
      <c r="K697" s="30"/>
      <c r="L697" s="28"/>
    </row>
    <row r="698" spans="1:12" ht="14.4">
      <c r="A698" s="33"/>
      <c r="B698" s="34"/>
      <c r="C698" s="35"/>
      <c r="D698" s="36" t="s">
        <v>42</v>
      </c>
      <c r="E698" s="37"/>
      <c r="F698" s="38">
        <f t="shared" ref="F698:J698" si="181">SUM(F689:F697)</f>
        <v>820</v>
      </c>
      <c r="G698" s="38">
        <f t="shared" si="181"/>
        <v>22.87</v>
      </c>
      <c r="H698" s="38">
        <f t="shared" si="181"/>
        <v>22.652000000000001</v>
      </c>
      <c r="I698" s="38">
        <f t="shared" si="181"/>
        <v>86.543999999999997</v>
      </c>
      <c r="J698" s="38">
        <f t="shared" si="181"/>
        <v>683.7</v>
      </c>
      <c r="K698" s="39"/>
      <c r="L698" s="38">
        <f>SUM(L689:L697)</f>
        <v>96.41</v>
      </c>
    </row>
    <row r="699" spans="1:12" ht="14.4">
      <c r="A699" s="40">
        <f>A676</f>
        <v>3</v>
      </c>
      <c r="B699" s="41">
        <f>B676</f>
        <v>3</v>
      </c>
      <c r="C699" s="42" t="s">
        <v>63</v>
      </c>
      <c r="D699" s="43" t="s">
        <v>64</v>
      </c>
      <c r="E699" s="62"/>
      <c r="F699" s="28"/>
      <c r="G699" s="28"/>
      <c r="H699" s="28"/>
      <c r="I699" s="28"/>
      <c r="J699" s="28"/>
      <c r="K699" s="68"/>
      <c r="L699" s="28"/>
    </row>
    <row r="700" spans="1:12" ht="14.4">
      <c r="A700" s="23"/>
      <c r="B700" s="24"/>
      <c r="C700" s="25"/>
      <c r="D700" s="43" t="s">
        <v>39</v>
      </c>
      <c r="E700" s="27"/>
      <c r="F700" s="28"/>
      <c r="G700" s="28"/>
      <c r="H700" s="28"/>
      <c r="I700" s="28"/>
      <c r="J700" s="28"/>
      <c r="K700" s="30"/>
      <c r="L700" s="28"/>
    </row>
    <row r="701" spans="1:12" ht="14.4">
      <c r="A701" s="23"/>
      <c r="B701" s="24"/>
      <c r="C701" s="25"/>
      <c r="D701" s="26"/>
      <c r="E701" s="27"/>
      <c r="F701" s="28"/>
      <c r="G701" s="28"/>
      <c r="H701" s="28"/>
      <c r="I701" s="28"/>
      <c r="J701" s="28"/>
      <c r="K701" s="30"/>
      <c r="L701" s="28"/>
    </row>
    <row r="702" spans="1:12" ht="14.4">
      <c r="A702" s="23"/>
      <c r="B702" s="24"/>
      <c r="C702" s="25"/>
      <c r="D702" s="26"/>
      <c r="E702" s="27"/>
      <c r="F702" s="28"/>
      <c r="G702" s="28"/>
      <c r="H702" s="28"/>
      <c r="I702" s="28"/>
      <c r="J702" s="28"/>
      <c r="K702" s="30"/>
      <c r="L702" s="28"/>
    </row>
    <row r="703" spans="1:12" ht="14.4">
      <c r="A703" s="33"/>
      <c r="B703" s="34"/>
      <c r="C703" s="35"/>
      <c r="D703" s="36" t="s">
        <v>42</v>
      </c>
      <c r="E703" s="37"/>
      <c r="F703" s="38"/>
      <c r="G703" s="38">
        <f t="shared" ref="G703:J703" si="182">SUM(G699:G702)</f>
        <v>0</v>
      </c>
      <c r="H703" s="38">
        <f t="shared" si="182"/>
        <v>0</v>
      </c>
      <c r="I703" s="38">
        <f t="shared" si="182"/>
        <v>0</v>
      </c>
      <c r="J703" s="38">
        <f t="shared" si="182"/>
        <v>0</v>
      </c>
      <c r="K703" s="39"/>
      <c r="L703" s="38">
        <f>SUM(L699:L700)</f>
        <v>0</v>
      </c>
    </row>
    <row r="704" spans="1:12" ht="14.4">
      <c r="A704" s="40">
        <f>A676</f>
        <v>3</v>
      </c>
      <c r="B704" s="41">
        <f>B676</f>
        <v>3</v>
      </c>
      <c r="C704" s="42" t="s">
        <v>65</v>
      </c>
      <c r="D704" s="32" t="s">
        <v>66</v>
      </c>
      <c r="E704" s="27"/>
      <c r="F704" s="28"/>
      <c r="G704" s="28"/>
      <c r="H704" s="28"/>
      <c r="I704" s="28"/>
      <c r="J704" s="28"/>
      <c r="K704" s="30"/>
      <c r="L704" s="28"/>
    </row>
    <row r="705" spans="1:12" ht="14.4">
      <c r="A705" s="23"/>
      <c r="B705" s="24"/>
      <c r="C705" s="25"/>
      <c r="D705" s="32" t="s">
        <v>55</v>
      </c>
      <c r="E705" s="27"/>
      <c r="F705" s="28"/>
      <c r="G705" s="28"/>
      <c r="H705" s="28"/>
      <c r="I705" s="28"/>
      <c r="J705" s="28"/>
      <c r="K705" s="30"/>
      <c r="L705" s="28"/>
    </row>
    <row r="706" spans="1:12" ht="14.4">
      <c r="A706" s="23"/>
      <c r="B706" s="24"/>
      <c r="C706" s="25"/>
      <c r="D706" s="32" t="s">
        <v>39</v>
      </c>
      <c r="E706" s="27"/>
      <c r="F706" s="28"/>
      <c r="G706" s="28"/>
      <c r="H706" s="28"/>
      <c r="I706" s="28"/>
      <c r="J706" s="28"/>
      <c r="K706" s="30"/>
      <c r="L706" s="28"/>
    </row>
    <row r="707" spans="1:12" ht="14.4">
      <c r="A707" s="23"/>
      <c r="B707" s="24"/>
      <c r="C707" s="25"/>
      <c r="D707" s="32" t="s">
        <v>37</v>
      </c>
      <c r="E707" s="27"/>
      <c r="F707" s="28"/>
      <c r="G707" s="28"/>
      <c r="H707" s="28"/>
      <c r="I707" s="28"/>
      <c r="J707" s="28"/>
      <c r="K707" s="30"/>
      <c r="L707" s="28"/>
    </row>
    <row r="708" spans="1:12" ht="14.4">
      <c r="A708" s="23"/>
      <c r="B708" s="24"/>
      <c r="C708" s="25"/>
      <c r="D708" s="26"/>
      <c r="E708" s="27"/>
      <c r="F708" s="28"/>
      <c r="G708" s="28"/>
      <c r="H708" s="28"/>
      <c r="I708" s="28"/>
      <c r="J708" s="28"/>
      <c r="K708" s="30"/>
      <c r="L708" s="28"/>
    </row>
    <row r="709" spans="1:12" ht="14.4">
      <c r="A709" s="23"/>
      <c r="B709" s="24"/>
      <c r="C709" s="25"/>
      <c r="D709" s="26"/>
      <c r="E709" s="27"/>
      <c r="F709" s="28"/>
      <c r="G709" s="28"/>
      <c r="H709" s="28"/>
      <c r="I709" s="28"/>
      <c r="J709" s="28"/>
      <c r="K709" s="30"/>
      <c r="L709" s="28"/>
    </row>
    <row r="710" spans="1:12" ht="14.4">
      <c r="A710" s="33"/>
      <c r="B710" s="34"/>
      <c r="C710" s="35"/>
      <c r="D710" s="36" t="s">
        <v>42</v>
      </c>
      <c r="E710" s="37"/>
      <c r="F710" s="38">
        <f t="shared" ref="F710:J710" si="183">SUM(F704:F709)</f>
        <v>0</v>
      </c>
      <c r="G710" s="38">
        <f t="shared" si="183"/>
        <v>0</v>
      </c>
      <c r="H710" s="38">
        <f t="shared" si="183"/>
        <v>0</v>
      </c>
      <c r="I710" s="38">
        <f t="shared" si="183"/>
        <v>0</v>
      </c>
      <c r="J710" s="38">
        <f t="shared" si="183"/>
        <v>0</v>
      </c>
      <c r="K710" s="39"/>
      <c r="L710" s="38">
        <f ca="1">SUM(L704:L712)</f>
        <v>0</v>
      </c>
    </row>
    <row r="711" spans="1:12" ht="14.4">
      <c r="A711" s="40">
        <f>A676</f>
        <v>3</v>
      </c>
      <c r="B711" s="41">
        <f>B676</f>
        <v>3</v>
      </c>
      <c r="C711" s="42" t="s">
        <v>67</v>
      </c>
      <c r="D711" s="43" t="s">
        <v>27</v>
      </c>
      <c r="E711" s="27"/>
      <c r="F711" s="28"/>
      <c r="G711" s="28"/>
      <c r="H711" s="28"/>
      <c r="I711" s="28"/>
      <c r="J711" s="28"/>
      <c r="K711" s="30"/>
      <c r="L711" s="28"/>
    </row>
    <row r="712" spans="1:12" ht="14.4">
      <c r="A712" s="23"/>
      <c r="B712" s="24"/>
      <c r="C712" s="25"/>
      <c r="D712" s="43" t="s">
        <v>64</v>
      </c>
      <c r="E712" s="27"/>
      <c r="F712" s="28"/>
      <c r="G712" s="28"/>
      <c r="H712" s="28"/>
      <c r="I712" s="28"/>
      <c r="J712" s="28"/>
      <c r="K712" s="30"/>
      <c r="L712" s="28"/>
    </row>
    <row r="713" spans="1:12" ht="14.4">
      <c r="A713" s="23"/>
      <c r="B713" s="24"/>
      <c r="C713" s="25"/>
      <c r="D713" s="43" t="s">
        <v>39</v>
      </c>
      <c r="E713" s="27"/>
      <c r="F713" s="28"/>
      <c r="G713" s="28"/>
      <c r="H713" s="28"/>
      <c r="I713" s="28"/>
      <c r="J713" s="28"/>
      <c r="K713" s="30"/>
      <c r="L713" s="28"/>
    </row>
    <row r="714" spans="1:12" ht="14.4">
      <c r="A714" s="23"/>
      <c r="B714" s="24"/>
      <c r="C714" s="25"/>
      <c r="D714" s="43" t="s">
        <v>35</v>
      </c>
      <c r="E714" s="27"/>
      <c r="F714" s="28"/>
      <c r="G714" s="28"/>
      <c r="H714" s="28"/>
      <c r="I714" s="28"/>
      <c r="J714" s="28"/>
      <c r="K714" s="30"/>
      <c r="L714" s="28"/>
    </row>
    <row r="715" spans="1:12" ht="14.4">
      <c r="A715" s="23"/>
      <c r="B715" s="24"/>
      <c r="C715" s="25"/>
      <c r="D715" s="26"/>
      <c r="E715" s="27"/>
      <c r="F715" s="28"/>
      <c r="G715" s="28"/>
      <c r="H715" s="28"/>
      <c r="I715" s="28"/>
      <c r="J715" s="28"/>
      <c r="K715" s="30"/>
      <c r="L715" s="28"/>
    </row>
    <row r="716" spans="1:12" ht="14.4">
      <c r="A716" s="23"/>
      <c r="B716" s="24"/>
      <c r="C716" s="25"/>
      <c r="D716" s="26"/>
      <c r="E716" s="27"/>
      <c r="F716" s="28"/>
      <c r="G716" s="28"/>
      <c r="H716" s="28"/>
      <c r="I716" s="28"/>
      <c r="J716" s="28"/>
      <c r="K716" s="30"/>
      <c r="L716" s="28"/>
    </row>
    <row r="717" spans="1:12" ht="14.4">
      <c r="A717" s="33"/>
      <c r="B717" s="34"/>
      <c r="C717" s="35"/>
      <c r="D717" s="44" t="s">
        <v>42</v>
      </c>
      <c r="E717" s="37"/>
      <c r="F717" s="38">
        <f t="shared" ref="F717:J717" si="184">SUM(F711:F716)</f>
        <v>0</v>
      </c>
      <c r="G717" s="38">
        <f t="shared" si="184"/>
        <v>0</v>
      </c>
      <c r="H717" s="38">
        <f t="shared" si="184"/>
        <v>0</v>
      </c>
      <c r="I717" s="38">
        <f t="shared" si="184"/>
        <v>0</v>
      </c>
      <c r="J717" s="38">
        <f t="shared" si="184"/>
        <v>0</v>
      </c>
      <c r="K717" s="39"/>
      <c r="L717" s="38">
        <f ca="1">SUM(L711:L719)</f>
        <v>0</v>
      </c>
    </row>
    <row r="718" spans="1:12" ht="14.4">
      <c r="A718" s="45">
        <f>A676</f>
        <v>3</v>
      </c>
      <c r="B718" s="46">
        <f>B676</f>
        <v>3</v>
      </c>
      <c r="C718" s="83" t="s">
        <v>68</v>
      </c>
      <c r="D718" s="84"/>
      <c r="E718" s="49"/>
      <c r="F718" s="50">
        <f t="shared" ref="F718:J718" si="185">F684+F688+F698+F703+F710+F717</f>
        <v>1602.8</v>
      </c>
      <c r="G718" s="50">
        <f t="shared" si="185"/>
        <v>42.652000000000001</v>
      </c>
      <c r="H718" s="50">
        <f t="shared" si="185"/>
        <v>45.095999999999997</v>
      </c>
      <c r="I718" s="50">
        <f t="shared" si="185"/>
        <v>256.91399999999999</v>
      </c>
      <c r="J718" s="50">
        <f t="shared" si="185"/>
        <v>1299.29</v>
      </c>
      <c r="K718" s="51"/>
      <c r="L718" s="50">
        <f>SUM(L703,L698,L684,L688)</f>
        <v>205.64</v>
      </c>
    </row>
    <row r="719" spans="1:12" ht="14.4">
      <c r="A719" s="16">
        <v>3</v>
      </c>
      <c r="B719" s="17">
        <v>4</v>
      </c>
      <c r="C719" s="18" t="s">
        <v>23</v>
      </c>
      <c r="D719" s="19" t="s">
        <v>44</v>
      </c>
      <c r="E719" s="69" t="s">
        <v>96</v>
      </c>
      <c r="F719" s="21">
        <v>150</v>
      </c>
      <c r="G719" s="21">
        <v>3.9</v>
      </c>
      <c r="H719" s="21">
        <v>5.8</v>
      </c>
      <c r="I719" s="21">
        <v>31.4</v>
      </c>
      <c r="J719" s="21">
        <v>193.9</v>
      </c>
      <c r="K719" s="22" t="s">
        <v>70</v>
      </c>
      <c r="L719" s="21">
        <v>14.66</v>
      </c>
    </row>
    <row r="720" spans="1:12" ht="14.4">
      <c r="A720" s="23"/>
      <c r="B720" s="24"/>
      <c r="C720" s="25"/>
      <c r="D720" s="32" t="s">
        <v>32</v>
      </c>
      <c r="E720" s="70" t="s">
        <v>71</v>
      </c>
      <c r="F720" s="28">
        <v>222</v>
      </c>
      <c r="G720" s="28" t="s">
        <v>153</v>
      </c>
      <c r="H720" s="28">
        <v>1.2E-2</v>
      </c>
      <c r="I720" s="28">
        <v>15.185</v>
      </c>
      <c r="J720" s="28">
        <v>62</v>
      </c>
      <c r="K720" s="30" t="s">
        <v>72</v>
      </c>
      <c r="L720" s="28">
        <v>3.29</v>
      </c>
    </row>
    <row r="721" spans="1:12" ht="14.4">
      <c r="A721" s="23"/>
      <c r="B721" s="24"/>
      <c r="C721" s="25"/>
      <c r="D721" s="32" t="s">
        <v>45</v>
      </c>
      <c r="E721" s="27" t="s">
        <v>73</v>
      </c>
      <c r="F721" s="28">
        <v>30</v>
      </c>
      <c r="G721" s="28">
        <v>2.2999999999999998</v>
      </c>
      <c r="H721" s="28">
        <v>0.9</v>
      </c>
      <c r="I721" s="28">
        <v>15.4</v>
      </c>
      <c r="J721" s="28">
        <v>78.599999999999994</v>
      </c>
      <c r="K721" s="30"/>
      <c r="L721" s="28">
        <v>2.31</v>
      </c>
    </row>
    <row r="722" spans="1:12" ht="14.4">
      <c r="A722" s="23"/>
      <c r="B722" s="24"/>
      <c r="C722" s="25"/>
      <c r="D722" s="32" t="s">
        <v>30</v>
      </c>
      <c r="E722" s="27" t="s">
        <v>140</v>
      </c>
      <c r="F722" s="28">
        <v>50</v>
      </c>
      <c r="G722" s="28">
        <v>1.4</v>
      </c>
      <c r="H722" s="28">
        <v>1.7</v>
      </c>
      <c r="I722" s="28" t="s">
        <v>141</v>
      </c>
      <c r="J722" s="28">
        <v>177</v>
      </c>
      <c r="K722" s="30">
        <v>2008</v>
      </c>
      <c r="L722" s="28">
        <v>29</v>
      </c>
    </row>
    <row r="723" spans="1:12" ht="14.4">
      <c r="A723" s="23"/>
      <c r="B723" s="24"/>
      <c r="C723" s="25"/>
      <c r="D723" s="43" t="s">
        <v>35</v>
      </c>
      <c r="E723" s="63" t="s">
        <v>98</v>
      </c>
      <c r="F723" s="64">
        <v>150</v>
      </c>
      <c r="G723" s="28">
        <v>0.9</v>
      </c>
      <c r="H723" s="28">
        <v>0.2</v>
      </c>
      <c r="I723" s="28">
        <v>8.1</v>
      </c>
      <c r="J723" s="28">
        <v>43.2</v>
      </c>
      <c r="K723" s="30">
        <v>2008</v>
      </c>
      <c r="L723" s="28">
        <v>36.299999999999997</v>
      </c>
    </row>
    <row r="724" spans="1:12" ht="14.4">
      <c r="A724" s="23"/>
      <c r="B724" s="24"/>
      <c r="C724" s="25"/>
      <c r="D724" s="32" t="s">
        <v>39</v>
      </c>
      <c r="E724" s="27" t="s">
        <v>40</v>
      </c>
      <c r="F724" s="28">
        <v>200</v>
      </c>
      <c r="G724" s="28">
        <v>1</v>
      </c>
      <c r="H724" s="28">
        <v>0.2</v>
      </c>
      <c r="I724" s="28">
        <v>19.8</v>
      </c>
      <c r="J724" s="28">
        <v>86</v>
      </c>
      <c r="K724" s="30" t="s">
        <v>41</v>
      </c>
      <c r="L724" s="28">
        <v>19.8</v>
      </c>
    </row>
    <row r="725" spans="1:12" ht="14.4">
      <c r="A725" s="33"/>
      <c r="B725" s="34"/>
      <c r="C725" s="35"/>
      <c r="D725" s="36" t="s">
        <v>42</v>
      </c>
      <c r="E725" s="37"/>
      <c r="F725" s="38">
        <f>SUM(F719:F724)</f>
        <v>802</v>
      </c>
      <c r="G725" s="38">
        <f>SUM(G719:G724)</f>
        <v>9.5</v>
      </c>
      <c r="H725" s="38">
        <f>SUM(H719:H724)</f>
        <v>8.8119999999999994</v>
      </c>
      <c r="I725" s="38">
        <f>SUM(I719:I724)</f>
        <v>89.885000000000005</v>
      </c>
      <c r="J725" s="38">
        <f>SUM(J719:J724)</f>
        <v>640.70000000000005</v>
      </c>
      <c r="K725" s="39"/>
      <c r="L725" s="38">
        <f>SUM(L719:L724)</f>
        <v>105.36</v>
      </c>
    </row>
    <row r="726" spans="1:12" ht="14.4">
      <c r="A726" s="40">
        <v>3</v>
      </c>
      <c r="B726" s="41">
        <f>B719</f>
        <v>4</v>
      </c>
      <c r="C726" s="42" t="s">
        <v>43</v>
      </c>
      <c r="D726" s="53" t="s">
        <v>66</v>
      </c>
      <c r="E726" s="58"/>
      <c r="F726" s="28"/>
      <c r="G726" s="28"/>
      <c r="H726" s="28"/>
      <c r="I726" s="28"/>
      <c r="J726" s="28"/>
      <c r="K726" s="30"/>
      <c r="L726" s="28"/>
    </row>
    <row r="727" spans="1:12" ht="14.4">
      <c r="A727" s="23"/>
      <c r="B727" s="24"/>
      <c r="C727" s="25"/>
      <c r="D727" s="32" t="s">
        <v>32</v>
      </c>
      <c r="E727" s="27"/>
      <c r="F727" s="28"/>
      <c r="G727" s="28"/>
      <c r="H727" s="28"/>
      <c r="I727" s="28"/>
      <c r="J727" s="28"/>
      <c r="K727" s="30"/>
      <c r="L727" s="28"/>
    </row>
    <row r="728" spans="1:12" ht="14.4">
      <c r="A728" s="23"/>
      <c r="B728" s="24"/>
      <c r="C728" s="25"/>
      <c r="D728" s="32" t="s">
        <v>61</v>
      </c>
      <c r="E728" s="62"/>
      <c r="F728" s="28"/>
      <c r="G728" s="28"/>
      <c r="H728" s="28"/>
      <c r="I728" s="28"/>
      <c r="J728" s="28"/>
      <c r="K728" s="30"/>
      <c r="L728" s="28"/>
    </row>
    <row r="729" spans="1:12" ht="14.4">
      <c r="A729" s="33"/>
      <c r="B729" s="34"/>
      <c r="C729" s="35"/>
      <c r="D729" s="36" t="s">
        <v>42</v>
      </c>
      <c r="E729" s="37"/>
      <c r="F729" s="38"/>
      <c r="G729" s="38"/>
      <c r="H729" s="38"/>
      <c r="I729" s="38"/>
      <c r="J729" s="38"/>
      <c r="K729" s="39"/>
      <c r="L729" s="38"/>
    </row>
    <row r="730" spans="1:12" ht="14.4">
      <c r="A730" s="40">
        <f>A719</f>
        <v>3</v>
      </c>
      <c r="B730" s="41">
        <f>B719</f>
        <v>4</v>
      </c>
      <c r="C730" s="42" t="s">
        <v>46</v>
      </c>
      <c r="D730" s="32" t="s">
        <v>47</v>
      </c>
      <c r="E730" s="27" t="s">
        <v>99</v>
      </c>
      <c r="F730" s="28">
        <v>60</v>
      </c>
      <c r="G730" s="28">
        <v>2.6</v>
      </c>
      <c r="H730" s="28">
        <v>5.0579999999999998</v>
      </c>
      <c r="I730" s="28">
        <v>4.944</v>
      </c>
      <c r="J730" s="28">
        <v>56</v>
      </c>
      <c r="K730" s="30" t="s">
        <v>100</v>
      </c>
      <c r="L730" s="28">
        <v>12.34</v>
      </c>
    </row>
    <row r="731" spans="1:12" ht="14.4">
      <c r="A731" s="23"/>
      <c r="B731" s="24"/>
      <c r="C731" s="25"/>
      <c r="D731" s="32" t="s">
        <v>49</v>
      </c>
      <c r="E731" s="27" t="s">
        <v>101</v>
      </c>
      <c r="F731" s="28">
        <v>250</v>
      </c>
      <c r="G731" s="28">
        <v>7.8</v>
      </c>
      <c r="H731" s="28">
        <v>6.2</v>
      </c>
      <c r="I731" s="28">
        <v>18.5</v>
      </c>
      <c r="J731" s="28">
        <v>161.80000000000001</v>
      </c>
      <c r="K731" s="30" t="s">
        <v>102</v>
      </c>
      <c r="L731" s="28">
        <v>13.56</v>
      </c>
    </row>
    <row r="732" spans="1:12" ht="14.4">
      <c r="A732" s="23"/>
      <c r="B732" s="24"/>
      <c r="C732" s="25"/>
      <c r="D732" s="32" t="s">
        <v>52</v>
      </c>
      <c r="E732" s="27" t="s">
        <v>103</v>
      </c>
      <c r="F732" s="28">
        <v>150</v>
      </c>
      <c r="G732" s="28">
        <v>12.3</v>
      </c>
      <c r="H732" s="28">
        <v>17.66</v>
      </c>
      <c r="I732" s="28">
        <v>29.85</v>
      </c>
      <c r="J732" s="28">
        <v>313</v>
      </c>
      <c r="K732" s="30" t="s">
        <v>104</v>
      </c>
      <c r="L732" s="28">
        <v>32.44</v>
      </c>
    </row>
    <row r="733" spans="1:12" ht="14.4">
      <c r="A733" s="23"/>
      <c r="B733" s="24"/>
      <c r="C733" s="25"/>
      <c r="D733" s="32" t="s">
        <v>32</v>
      </c>
      <c r="E733" s="27" t="s">
        <v>58</v>
      </c>
      <c r="F733" s="28">
        <v>200</v>
      </c>
      <c r="G733" s="28">
        <v>0</v>
      </c>
      <c r="H733" s="28">
        <v>0</v>
      </c>
      <c r="I733" s="28">
        <v>14.6</v>
      </c>
      <c r="J733" s="28">
        <v>58.1</v>
      </c>
      <c r="K733" s="30" t="s">
        <v>59</v>
      </c>
      <c r="L733" s="28">
        <v>4.57</v>
      </c>
    </row>
    <row r="734" spans="1:12" ht="14.4">
      <c r="A734" s="23"/>
      <c r="B734" s="24"/>
      <c r="C734" s="25"/>
      <c r="D734" s="32" t="s">
        <v>45</v>
      </c>
      <c r="E734" s="27" t="s">
        <v>60</v>
      </c>
      <c r="F734" s="28">
        <v>30</v>
      </c>
      <c r="G734" s="28">
        <v>2.2799999999999998</v>
      </c>
      <c r="H734" s="28" t="s">
        <v>147</v>
      </c>
      <c r="I734" s="28">
        <v>14.76</v>
      </c>
      <c r="J734" s="28">
        <v>71</v>
      </c>
      <c r="K734" s="30"/>
      <c r="L734" s="28">
        <v>2.1</v>
      </c>
    </row>
    <row r="735" spans="1:12" ht="14.4">
      <c r="A735" s="23"/>
      <c r="B735" s="24"/>
      <c r="C735" s="25"/>
      <c r="D735" s="32" t="s">
        <v>61</v>
      </c>
      <c r="E735" s="27" t="s">
        <v>62</v>
      </c>
      <c r="F735" s="28">
        <v>30</v>
      </c>
      <c r="G735" s="28">
        <v>1.5</v>
      </c>
      <c r="H735" s="28">
        <v>0.3</v>
      </c>
      <c r="I735" s="28">
        <v>13.5</v>
      </c>
      <c r="J735" s="28">
        <v>66</v>
      </c>
      <c r="K735" s="30"/>
      <c r="L735" s="28">
        <v>2.1</v>
      </c>
    </row>
    <row r="736" spans="1:12" ht="14.4">
      <c r="A736" s="23"/>
      <c r="B736" s="24"/>
      <c r="C736" s="25"/>
      <c r="D736" s="26"/>
      <c r="E736" s="27"/>
      <c r="F736" s="28"/>
      <c r="G736" s="28"/>
      <c r="H736" s="28"/>
      <c r="I736" s="28"/>
      <c r="J736" s="28"/>
      <c r="K736" s="30"/>
      <c r="L736" s="28"/>
    </row>
    <row r="737" spans="1:12" ht="14.4">
      <c r="A737" s="23"/>
      <c r="B737" s="24"/>
      <c r="C737" s="25"/>
      <c r="D737" s="26"/>
      <c r="E737" s="27"/>
      <c r="F737" s="28"/>
      <c r="G737" s="28"/>
      <c r="H737" s="28"/>
      <c r="I737" s="28"/>
      <c r="J737" s="28"/>
      <c r="K737" s="30"/>
      <c r="L737" s="28"/>
    </row>
    <row r="738" spans="1:12" ht="14.4">
      <c r="A738" s="33"/>
      <c r="B738" s="34"/>
      <c r="C738" s="35"/>
      <c r="D738" s="36" t="s">
        <v>42</v>
      </c>
      <c r="E738" s="37"/>
      <c r="F738" s="38">
        <f>SUM(F730:F737)</f>
        <v>720</v>
      </c>
      <c r="G738" s="38">
        <f>SUM(G730:G737)</f>
        <v>26.48</v>
      </c>
      <c r="H738" s="38">
        <f>SUM(H730:H737)</f>
        <v>29.218</v>
      </c>
      <c r="I738" s="38">
        <f>SUM(I730:I737)</f>
        <v>96.153999999999996</v>
      </c>
      <c r="J738" s="38">
        <f>SUM(J730:J737)</f>
        <v>725.9</v>
      </c>
      <c r="K738" s="39"/>
      <c r="L738" s="38">
        <f>SUM(L730:L737)</f>
        <v>67.11</v>
      </c>
    </row>
    <row r="739" spans="1:12" ht="14.4">
      <c r="A739" s="40">
        <f>A719</f>
        <v>3</v>
      </c>
      <c r="B739" s="41">
        <f>B719</f>
        <v>4</v>
      </c>
      <c r="C739" s="42" t="s">
        <v>63</v>
      </c>
      <c r="D739" s="43" t="s">
        <v>64</v>
      </c>
      <c r="E739" s="66"/>
      <c r="F739" s="28"/>
      <c r="G739" s="28"/>
      <c r="H739" s="28"/>
      <c r="I739" s="28"/>
      <c r="J739" s="28"/>
      <c r="K739" s="30"/>
      <c r="L739" s="28"/>
    </row>
    <row r="740" spans="1:12" ht="14.4">
      <c r="A740" s="23"/>
      <c r="B740" s="24"/>
      <c r="C740" s="25"/>
      <c r="D740" s="43" t="s">
        <v>39</v>
      </c>
      <c r="E740" s="27"/>
      <c r="F740" s="28"/>
      <c r="G740" s="28"/>
      <c r="H740" s="28"/>
      <c r="I740" s="28"/>
      <c r="J740" s="28"/>
      <c r="K740" s="30"/>
      <c r="L740" s="28"/>
    </row>
    <row r="741" spans="1:12" ht="14.4">
      <c r="A741" s="23"/>
      <c r="B741" s="24"/>
      <c r="C741" s="25"/>
      <c r="D741" s="26"/>
      <c r="E741" s="27"/>
      <c r="F741" s="28"/>
      <c r="G741" s="28"/>
      <c r="H741" s="28"/>
      <c r="I741" s="28"/>
      <c r="J741" s="28"/>
      <c r="K741" s="30"/>
      <c r="L741" s="28"/>
    </row>
    <row r="742" spans="1:12" ht="14.4">
      <c r="A742" s="23"/>
      <c r="B742" s="24"/>
      <c r="C742" s="25"/>
      <c r="D742" s="26"/>
      <c r="E742" s="27"/>
      <c r="F742" s="28"/>
      <c r="G742" s="28"/>
      <c r="H742" s="28"/>
      <c r="I742" s="28"/>
      <c r="J742" s="28"/>
      <c r="K742" s="30"/>
      <c r="L742" s="28"/>
    </row>
    <row r="743" spans="1:12" ht="14.4">
      <c r="A743" s="33"/>
      <c r="B743" s="34"/>
      <c r="C743" s="35"/>
      <c r="D743" s="36" t="s">
        <v>42</v>
      </c>
      <c r="E743" s="37"/>
      <c r="F743" s="38"/>
      <c r="G743" s="38">
        <f t="shared" ref="G743:J743" si="186">SUM(G739:G742)</f>
        <v>0</v>
      </c>
      <c r="H743" s="38">
        <f t="shared" si="186"/>
        <v>0</v>
      </c>
      <c r="I743" s="38">
        <f t="shared" si="186"/>
        <v>0</v>
      </c>
      <c r="J743" s="38">
        <f t="shared" si="186"/>
        <v>0</v>
      </c>
      <c r="K743" s="39"/>
      <c r="L743" s="38">
        <f>SUM(N740,L739:L740)</f>
        <v>0</v>
      </c>
    </row>
    <row r="744" spans="1:12" ht="14.4">
      <c r="A744" s="40">
        <f>A719</f>
        <v>3</v>
      </c>
      <c r="B744" s="41">
        <f>B719</f>
        <v>4</v>
      </c>
      <c r="C744" s="42" t="s">
        <v>65</v>
      </c>
      <c r="D744" s="32" t="s">
        <v>66</v>
      </c>
      <c r="E744" s="27"/>
      <c r="F744" s="28"/>
      <c r="G744" s="28"/>
      <c r="H744" s="28"/>
      <c r="I744" s="28"/>
      <c r="J744" s="28"/>
      <c r="K744" s="30"/>
      <c r="L744" s="28"/>
    </row>
    <row r="745" spans="1:12" ht="14.4">
      <c r="A745" s="23"/>
      <c r="B745" s="24"/>
      <c r="C745" s="25"/>
      <c r="D745" s="32" t="s">
        <v>55</v>
      </c>
      <c r="E745" s="27"/>
      <c r="F745" s="28"/>
      <c r="G745" s="28"/>
      <c r="H745" s="28"/>
      <c r="I745" s="28"/>
      <c r="J745" s="28"/>
      <c r="K745" s="30"/>
      <c r="L745" s="28"/>
    </row>
    <row r="746" spans="1:12" ht="14.4">
      <c r="A746" s="23"/>
      <c r="B746" s="24"/>
      <c r="C746" s="25"/>
      <c r="D746" s="32" t="s">
        <v>39</v>
      </c>
      <c r="E746" s="27"/>
      <c r="F746" s="28"/>
      <c r="G746" s="28"/>
      <c r="H746" s="28"/>
      <c r="I746" s="28"/>
      <c r="J746" s="28"/>
      <c r="K746" s="30"/>
      <c r="L746" s="28"/>
    </row>
    <row r="747" spans="1:12" ht="14.4">
      <c r="A747" s="23"/>
      <c r="B747" s="24"/>
      <c r="C747" s="25"/>
      <c r="D747" s="32" t="s">
        <v>37</v>
      </c>
      <c r="E747" s="27"/>
      <c r="F747" s="28"/>
      <c r="G747" s="28"/>
      <c r="H747" s="28"/>
      <c r="I747" s="28"/>
      <c r="J747" s="28"/>
      <c r="K747" s="30"/>
      <c r="L747" s="28"/>
    </row>
    <row r="748" spans="1:12" ht="14.4">
      <c r="A748" s="23"/>
      <c r="B748" s="24"/>
      <c r="C748" s="25"/>
      <c r="D748" s="26"/>
      <c r="E748" s="27"/>
      <c r="F748" s="28"/>
      <c r="G748" s="28"/>
      <c r="H748" s="28"/>
      <c r="I748" s="28"/>
      <c r="J748" s="28"/>
      <c r="K748" s="30"/>
      <c r="L748" s="28"/>
    </row>
    <row r="749" spans="1:12" ht="14.4">
      <c r="A749" s="23"/>
      <c r="B749" s="24"/>
      <c r="C749" s="25"/>
      <c r="D749" s="26"/>
      <c r="E749" s="27"/>
      <c r="F749" s="28"/>
      <c r="G749" s="28"/>
      <c r="H749" s="28"/>
      <c r="I749" s="28"/>
      <c r="J749" s="28"/>
      <c r="K749" s="30"/>
      <c r="L749" s="28"/>
    </row>
    <row r="750" spans="1:12" ht="14.4">
      <c r="A750" s="33"/>
      <c r="B750" s="34"/>
      <c r="C750" s="35"/>
      <c r="D750" s="36" t="s">
        <v>42</v>
      </c>
      <c r="E750" s="37"/>
      <c r="F750" s="38">
        <f t="shared" ref="F750:J750" si="187">SUM(F744:F749)</f>
        <v>0</v>
      </c>
      <c r="G750" s="38">
        <f t="shared" si="187"/>
        <v>0</v>
      </c>
      <c r="H750" s="38">
        <f t="shared" si="187"/>
        <v>0</v>
      </c>
      <c r="I750" s="38">
        <f t="shared" si="187"/>
        <v>0</v>
      </c>
      <c r="J750" s="38">
        <f t="shared" si="187"/>
        <v>0</v>
      </c>
      <c r="K750" s="39"/>
      <c r="L750" s="38">
        <f ca="1">SUM(L744:L752)</f>
        <v>0</v>
      </c>
    </row>
    <row r="751" spans="1:12" ht="14.4">
      <c r="A751" s="40">
        <f>A719</f>
        <v>3</v>
      </c>
      <c r="B751" s="41">
        <f>B719</f>
        <v>4</v>
      </c>
      <c r="C751" s="42" t="s">
        <v>67</v>
      </c>
      <c r="D751" s="43" t="s">
        <v>27</v>
      </c>
      <c r="E751" s="27"/>
      <c r="F751" s="28"/>
      <c r="G751" s="28"/>
      <c r="H751" s="28"/>
      <c r="I751" s="28"/>
      <c r="J751" s="28"/>
      <c r="K751" s="30"/>
      <c r="L751" s="28"/>
    </row>
    <row r="752" spans="1:12" ht="14.4">
      <c r="A752" s="23"/>
      <c r="B752" s="24"/>
      <c r="C752" s="25"/>
      <c r="D752" s="43" t="s">
        <v>64</v>
      </c>
      <c r="E752" s="27"/>
      <c r="F752" s="28"/>
      <c r="G752" s="28"/>
      <c r="H752" s="28"/>
      <c r="I752" s="28"/>
      <c r="J752" s="28"/>
      <c r="K752" s="30"/>
      <c r="L752" s="28"/>
    </row>
    <row r="753" spans="1:12" ht="14.4">
      <c r="A753" s="23"/>
      <c r="B753" s="24"/>
      <c r="C753" s="25"/>
      <c r="D753" s="43" t="s">
        <v>39</v>
      </c>
      <c r="E753" s="27"/>
      <c r="F753" s="28"/>
      <c r="G753" s="28"/>
      <c r="H753" s="28"/>
      <c r="I753" s="28"/>
      <c r="J753" s="28"/>
      <c r="K753" s="30"/>
      <c r="L753" s="28"/>
    </row>
    <row r="754" spans="1:12" ht="14.4">
      <c r="A754" s="23"/>
      <c r="B754" s="24"/>
      <c r="C754" s="25"/>
      <c r="D754" s="43" t="s">
        <v>35</v>
      </c>
      <c r="E754" s="27"/>
      <c r="F754" s="28"/>
      <c r="G754" s="28"/>
      <c r="H754" s="28"/>
      <c r="I754" s="28"/>
      <c r="J754" s="28"/>
      <c r="K754" s="30"/>
      <c r="L754" s="28"/>
    </row>
    <row r="755" spans="1:12" ht="14.4">
      <c r="A755" s="23"/>
      <c r="B755" s="24"/>
      <c r="C755" s="25"/>
      <c r="D755" s="26"/>
      <c r="E755" s="27"/>
      <c r="F755" s="28"/>
      <c r="G755" s="28"/>
      <c r="H755" s="28"/>
      <c r="I755" s="28"/>
      <c r="J755" s="28"/>
      <c r="K755" s="30"/>
      <c r="L755" s="28"/>
    </row>
    <row r="756" spans="1:12" ht="14.4">
      <c r="A756" s="23"/>
      <c r="B756" s="24"/>
      <c r="C756" s="25"/>
      <c r="D756" s="26"/>
      <c r="E756" s="27"/>
      <c r="F756" s="28"/>
      <c r="G756" s="28"/>
      <c r="H756" s="28"/>
      <c r="I756" s="28"/>
      <c r="J756" s="28"/>
      <c r="K756" s="30"/>
      <c r="L756" s="28"/>
    </row>
    <row r="757" spans="1:12" ht="14.4">
      <c r="A757" s="33"/>
      <c r="B757" s="34"/>
      <c r="C757" s="35"/>
      <c r="D757" s="44" t="s">
        <v>42</v>
      </c>
      <c r="E757" s="37"/>
      <c r="F757" s="38">
        <f t="shared" ref="F757:J757" si="188">SUM(F751:F756)</f>
        <v>0</v>
      </c>
      <c r="G757" s="38">
        <f t="shared" si="188"/>
        <v>0</v>
      </c>
      <c r="H757" s="38">
        <f t="shared" si="188"/>
        <v>0</v>
      </c>
      <c r="I757" s="38">
        <f t="shared" si="188"/>
        <v>0</v>
      </c>
      <c r="J757" s="38">
        <f t="shared" si="188"/>
        <v>0</v>
      </c>
      <c r="K757" s="39"/>
      <c r="L757" s="38">
        <f ca="1">SUM(L751:L759)</f>
        <v>0</v>
      </c>
    </row>
    <row r="758" spans="1:12" ht="14.4">
      <c r="A758" s="45">
        <f>A719</f>
        <v>3</v>
      </c>
      <c r="B758" s="46">
        <f>B719</f>
        <v>4</v>
      </c>
      <c r="C758" s="83" t="s">
        <v>68</v>
      </c>
      <c r="D758" s="84"/>
      <c r="E758" s="49"/>
      <c r="F758" s="50">
        <f t="shared" ref="F758:J758" si="189">F725+F729+F738+F743+F750+F757</f>
        <v>1522</v>
      </c>
      <c r="G758" s="50">
        <f t="shared" si="189"/>
        <v>35.979999999999997</v>
      </c>
      <c r="H758" s="50">
        <f t="shared" si="189"/>
        <v>38.03</v>
      </c>
      <c r="I758" s="50">
        <f t="shared" si="189"/>
        <v>186.03899999999999</v>
      </c>
      <c r="J758" s="50">
        <f t="shared" si="189"/>
        <v>1366.6</v>
      </c>
      <c r="K758" s="51"/>
      <c r="L758" s="50">
        <f>SUM(L743,L738,L725,L729)</f>
        <v>172.47</v>
      </c>
    </row>
    <row r="759" spans="1:12" ht="14.4">
      <c r="A759" s="16">
        <v>3</v>
      </c>
      <c r="B759" s="17">
        <v>5</v>
      </c>
      <c r="C759" s="18" t="s">
        <v>23</v>
      </c>
      <c r="D759" s="19" t="s">
        <v>44</v>
      </c>
      <c r="E759" s="69" t="s">
        <v>106</v>
      </c>
      <c r="F759" s="21">
        <v>150</v>
      </c>
      <c r="G759" s="21">
        <v>6.4</v>
      </c>
      <c r="H759" s="21">
        <v>6.7</v>
      </c>
      <c r="I759" s="21">
        <v>35.6</v>
      </c>
      <c r="J759" s="21">
        <v>228.3</v>
      </c>
      <c r="K759" s="22" t="s">
        <v>70</v>
      </c>
      <c r="L759" s="21">
        <v>13.86</v>
      </c>
    </row>
    <row r="760" spans="1:12" ht="14.4">
      <c r="A760" s="23"/>
      <c r="B760" s="24"/>
      <c r="C760" s="25"/>
      <c r="D760" s="32" t="s">
        <v>32</v>
      </c>
      <c r="E760" s="70" t="s">
        <v>86</v>
      </c>
      <c r="F760" s="28">
        <v>210</v>
      </c>
      <c r="G760" s="28">
        <v>0.53</v>
      </c>
      <c r="H760" s="28">
        <v>0</v>
      </c>
      <c r="I760" s="28">
        <v>9.4700000000000006</v>
      </c>
      <c r="J760" s="28">
        <v>40</v>
      </c>
      <c r="K760" s="30" t="s">
        <v>87</v>
      </c>
      <c r="L760" s="28">
        <v>1.71</v>
      </c>
    </row>
    <row r="761" spans="1:12" ht="14.4">
      <c r="A761" s="23"/>
      <c r="B761" s="24"/>
      <c r="C761" s="25"/>
      <c r="D761" s="32" t="s">
        <v>64</v>
      </c>
      <c r="E761" s="27" t="s">
        <v>107</v>
      </c>
      <c r="F761" s="28">
        <v>50</v>
      </c>
      <c r="G761" s="28">
        <v>4.0999999999999996</v>
      </c>
      <c r="H761" s="28">
        <v>9.1999999999999993</v>
      </c>
      <c r="I761" s="28">
        <v>31.9</v>
      </c>
      <c r="J761" s="28">
        <v>224</v>
      </c>
      <c r="K761" s="30" t="s">
        <v>148</v>
      </c>
      <c r="L761" s="28">
        <v>4.3</v>
      </c>
    </row>
    <row r="762" spans="1:12" ht="14.4">
      <c r="A762" s="23"/>
      <c r="B762" s="24"/>
      <c r="C762" s="25"/>
      <c r="D762" s="32" t="s">
        <v>45</v>
      </c>
      <c r="E762" s="62" t="s">
        <v>73</v>
      </c>
      <c r="F762" s="28">
        <v>30</v>
      </c>
      <c r="G762" s="28">
        <v>2.2999999999999998</v>
      </c>
      <c r="H762" s="28">
        <v>0.9</v>
      </c>
      <c r="I762" s="60">
        <v>15.4</v>
      </c>
      <c r="J762" s="28">
        <v>78.599999999999994</v>
      </c>
      <c r="K762" s="30"/>
      <c r="L762" s="28">
        <v>2.31</v>
      </c>
    </row>
    <row r="763" spans="1:12" ht="14.4">
      <c r="A763" s="23"/>
      <c r="B763" s="24"/>
      <c r="C763" s="25"/>
      <c r="D763" s="32" t="s">
        <v>35</v>
      </c>
      <c r="E763" s="57" t="s">
        <v>36</v>
      </c>
      <c r="F763" s="28">
        <v>150</v>
      </c>
      <c r="G763" s="60" t="s">
        <v>90</v>
      </c>
      <c r="H763" s="28" t="s">
        <v>90</v>
      </c>
      <c r="I763" s="28">
        <v>12.9</v>
      </c>
      <c r="J763" s="28">
        <v>62</v>
      </c>
      <c r="K763" s="30">
        <v>2008</v>
      </c>
      <c r="L763" s="28">
        <v>18.149999999999999</v>
      </c>
    </row>
    <row r="764" spans="1:12" ht="14.4">
      <c r="A764" s="23"/>
      <c r="B764" s="24"/>
      <c r="C764" s="25"/>
      <c r="D764" s="43" t="s">
        <v>39</v>
      </c>
      <c r="E764" s="63" t="s">
        <v>40</v>
      </c>
      <c r="F764" s="28">
        <v>200</v>
      </c>
      <c r="G764" s="28">
        <v>1</v>
      </c>
      <c r="H764" s="28">
        <v>0.2</v>
      </c>
      <c r="I764" s="28">
        <v>19.8</v>
      </c>
      <c r="J764" s="28">
        <v>86</v>
      </c>
      <c r="K764" s="30" t="s">
        <v>41</v>
      </c>
      <c r="L764" s="28">
        <v>19.8</v>
      </c>
    </row>
    <row r="765" spans="1:12" ht="14.4">
      <c r="A765" s="23"/>
      <c r="B765" s="24"/>
      <c r="C765" s="25"/>
      <c r="D765" s="32" t="s">
        <v>47</v>
      </c>
      <c r="E765" s="27"/>
      <c r="F765" s="28"/>
      <c r="G765" s="28"/>
      <c r="H765" s="28"/>
      <c r="I765" s="28"/>
      <c r="J765" s="28"/>
      <c r="K765" s="30"/>
      <c r="L765" s="28"/>
    </row>
    <row r="766" spans="1:12" ht="14.4">
      <c r="A766" s="33"/>
      <c r="B766" s="34"/>
      <c r="C766" s="35"/>
      <c r="D766" s="36" t="s">
        <v>42</v>
      </c>
      <c r="E766" s="37"/>
      <c r="F766" s="38">
        <f t="shared" ref="F766:J766" si="190">SUM(F759:F765)</f>
        <v>790</v>
      </c>
      <c r="G766" s="38">
        <f t="shared" si="190"/>
        <v>14.33</v>
      </c>
      <c r="H766" s="38">
        <f t="shared" si="190"/>
        <v>17</v>
      </c>
      <c r="I766" s="38">
        <f t="shared" si="190"/>
        <v>125.07</v>
      </c>
      <c r="J766" s="38">
        <f t="shared" si="190"/>
        <v>718.9</v>
      </c>
      <c r="K766" s="39"/>
      <c r="L766" s="38">
        <f>SUM(L759:L765)</f>
        <v>60.13</v>
      </c>
    </row>
    <row r="767" spans="1:12" ht="14.4">
      <c r="A767" s="40">
        <v>3</v>
      </c>
      <c r="B767" s="41">
        <f>B759</f>
        <v>5</v>
      </c>
      <c r="C767" s="42" t="s">
        <v>43</v>
      </c>
      <c r="D767" s="53" t="s">
        <v>66</v>
      </c>
      <c r="E767" s="27"/>
      <c r="F767" s="28"/>
      <c r="G767" s="28"/>
      <c r="H767" s="28"/>
      <c r="I767" s="28"/>
      <c r="J767" s="28"/>
      <c r="K767" s="30"/>
      <c r="L767" s="28"/>
    </row>
    <row r="768" spans="1:12" ht="14.4">
      <c r="A768" s="23"/>
      <c r="B768" s="24"/>
      <c r="C768" s="25"/>
      <c r="D768" s="32" t="s">
        <v>32</v>
      </c>
      <c r="E768" s="27"/>
      <c r="F768" s="28"/>
      <c r="G768" s="28"/>
      <c r="H768" s="28"/>
      <c r="I768" s="28"/>
      <c r="J768" s="28"/>
      <c r="K768" s="30"/>
      <c r="L768" s="28"/>
    </row>
    <row r="769" spans="1:12" ht="14.4">
      <c r="A769" s="23"/>
      <c r="B769" s="24"/>
      <c r="C769" s="25"/>
      <c r="D769" s="32" t="s">
        <v>45</v>
      </c>
      <c r="E769" s="27"/>
      <c r="F769" s="28"/>
      <c r="G769" s="28"/>
      <c r="H769" s="28"/>
      <c r="I769" s="28"/>
      <c r="J769" s="28"/>
      <c r="K769" s="30"/>
      <c r="L769" s="28"/>
    </row>
    <row r="770" spans="1:12" ht="14.4">
      <c r="A770" s="33"/>
      <c r="B770" s="34"/>
      <c r="C770" s="35"/>
      <c r="D770" s="36" t="s">
        <v>42</v>
      </c>
      <c r="E770" s="37"/>
      <c r="F770" s="38"/>
      <c r="G770" s="38"/>
      <c r="H770" s="38"/>
      <c r="I770" s="38"/>
      <c r="J770" s="38"/>
      <c r="K770" s="39"/>
      <c r="L770" s="38"/>
    </row>
    <row r="771" spans="1:12" ht="14.4">
      <c r="A771" s="40">
        <f>A759</f>
        <v>3</v>
      </c>
      <c r="B771" s="41">
        <f>B759</f>
        <v>5</v>
      </c>
      <c r="C771" s="42" t="s">
        <v>46</v>
      </c>
      <c r="D771" s="32" t="s">
        <v>47</v>
      </c>
      <c r="E771" s="27" t="s">
        <v>109</v>
      </c>
      <c r="F771" s="28">
        <v>60</v>
      </c>
      <c r="G771" s="28">
        <v>0.5</v>
      </c>
      <c r="H771" s="28">
        <v>4</v>
      </c>
      <c r="I771" s="28">
        <v>1.4</v>
      </c>
      <c r="J771" s="28">
        <v>42.7</v>
      </c>
      <c r="K771" s="30">
        <v>2012</v>
      </c>
      <c r="L771" s="28">
        <v>9.2899999999999991</v>
      </c>
    </row>
    <row r="772" spans="1:12" ht="14.4">
      <c r="A772" s="23"/>
      <c r="B772" s="24"/>
      <c r="C772" s="25"/>
      <c r="D772" s="32" t="s">
        <v>49</v>
      </c>
      <c r="E772" s="27" t="s">
        <v>110</v>
      </c>
      <c r="F772" s="28">
        <v>250</v>
      </c>
      <c r="G772" s="28">
        <v>4.5999999999999996</v>
      </c>
      <c r="H772" s="28">
        <v>8.4</v>
      </c>
      <c r="I772" s="28">
        <v>13.7</v>
      </c>
      <c r="J772" s="28">
        <v>154.6</v>
      </c>
      <c r="K772" s="30" t="s">
        <v>111</v>
      </c>
      <c r="L772" s="28">
        <v>17.170000000000002</v>
      </c>
    </row>
    <row r="773" spans="1:12" ht="14.4">
      <c r="A773" s="23"/>
      <c r="B773" s="24"/>
      <c r="C773" s="25"/>
      <c r="D773" s="32" t="s">
        <v>52</v>
      </c>
      <c r="E773" s="27" t="s">
        <v>112</v>
      </c>
      <c r="F773" s="28">
        <v>200</v>
      </c>
      <c r="G773" s="28">
        <v>6.6619999999999999</v>
      </c>
      <c r="H773" s="28">
        <v>9.0239999999999991</v>
      </c>
      <c r="I773" s="28">
        <v>34</v>
      </c>
      <c r="J773" s="28">
        <v>170</v>
      </c>
      <c r="K773" s="30" t="s">
        <v>85</v>
      </c>
      <c r="L773" s="28">
        <v>16.649999999999999</v>
      </c>
    </row>
    <row r="774" spans="1:12" ht="14.4">
      <c r="A774" s="23"/>
      <c r="B774" s="24"/>
      <c r="C774" s="25"/>
      <c r="D774" s="32" t="s">
        <v>55</v>
      </c>
      <c r="E774" s="27" t="s">
        <v>113</v>
      </c>
      <c r="F774" s="28">
        <v>90</v>
      </c>
      <c r="G774" s="28">
        <v>7.2560000000000002</v>
      </c>
      <c r="H774" s="28">
        <v>4.7699999999999996</v>
      </c>
      <c r="I774" s="28">
        <v>8.4</v>
      </c>
      <c r="J774" s="28">
        <v>130.5</v>
      </c>
      <c r="K774" s="30" t="s">
        <v>114</v>
      </c>
      <c r="L774" s="28">
        <v>43.14</v>
      </c>
    </row>
    <row r="775" spans="1:12" ht="14.4">
      <c r="A775" s="23"/>
      <c r="B775" s="24"/>
      <c r="C775" s="25"/>
      <c r="D775" s="32" t="s">
        <v>32</v>
      </c>
      <c r="E775" s="27" t="s">
        <v>58</v>
      </c>
      <c r="F775" s="28">
        <v>200</v>
      </c>
      <c r="G775" s="28">
        <v>0</v>
      </c>
      <c r="H775" s="28">
        <v>0</v>
      </c>
      <c r="I775" s="28">
        <v>14.6</v>
      </c>
      <c r="J775" s="28">
        <v>58.1</v>
      </c>
      <c r="K775" s="30" t="s">
        <v>59</v>
      </c>
      <c r="L775" s="28">
        <v>4.57</v>
      </c>
    </row>
    <row r="776" spans="1:12" ht="14.4">
      <c r="A776" s="23"/>
      <c r="B776" s="24"/>
      <c r="C776" s="25"/>
      <c r="D776" s="32" t="s">
        <v>45</v>
      </c>
      <c r="E776" s="27" t="s">
        <v>60</v>
      </c>
      <c r="F776" s="28">
        <v>30</v>
      </c>
      <c r="G776" s="28">
        <v>2.2799999999999998</v>
      </c>
      <c r="H776" s="28">
        <v>0.24</v>
      </c>
      <c r="I776" s="28">
        <v>14.76</v>
      </c>
      <c r="J776" s="28">
        <v>71</v>
      </c>
      <c r="K776" s="30"/>
      <c r="L776" s="60">
        <v>2.1</v>
      </c>
    </row>
    <row r="777" spans="1:12" ht="14.4">
      <c r="A777" s="23"/>
      <c r="B777" s="24"/>
      <c r="C777" s="25"/>
      <c r="D777" s="32" t="s">
        <v>61</v>
      </c>
      <c r="E777" s="27" t="s">
        <v>62</v>
      </c>
      <c r="F777" s="28">
        <v>30</v>
      </c>
      <c r="G777" s="28">
        <v>1.5</v>
      </c>
      <c r="H777" s="28">
        <v>0.3</v>
      </c>
      <c r="I777" s="28">
        <v>13.5</v>
      </c>
      <c r="J777" s="28">
        <v>66</v>
      </c>
      <c r="K777" s="30"/>
      <c r="L777" s="28">
        <v>2.1</v>
      </c>
    </row>
    <row r="778" spans="1:12" ht="14.4">
      <c r="A778" s="23"/>
      <c r="B778" s="24"/>
      <c r="C778" s="25"/>
      <c r="D778" s="26"/>
      <c r="E778" s="27"/>
      <c r="F778" s="28"/>
      <c r="G778" s="28"/>
      <c r="H778" s="28"/>
      <c r="I778" s="28"/>
      <c r="J778" s="28"/>
      <c r="K778" s="30"/>
      <c r="L778" s="28"/>
    </row>
    <row r="779" spans="1:12" ht="14.4">
      <c r="A779" s="23"/>
      <c r="B779" s="24"/>
      <c r="C779" s="25"/>
      <c r="D779" s="26"/>
      <c r="E779" s="27"/>
      <c r="F779" s="28"/>
      <c r="G779" s="28"/>
      <c r="H779" s="28"/>
      <c r="I779" s="28"/>
      <c r="J779" s="28"/>
      <c r="K779" s="30"/>
      <c r="L779" s="28"/>
    </row>
    <row r="780" spans="1:12" ht="14.4">
      <c r="A780" s="33"/>
      <c r="B780" s="34"/>
      <c r="C780" s="35"/>
      <c r="D780" s="36" t="s">
        <v>42</v>
      </c>
      <c r="E780" s="37"/>
      <c r="F780" s="38">
        <f>SUM(F771:F779)</f>
        <v>860</v>
      </c>
      <c r="G780" s="38">
        <f>SUM(G771:G779)</f>
        <v>22.797999999999998</v>
      </c>
      <c r="H780" s="38">
        <f>SUM(H771:H779)</f>
        <v>26.734000000000002</v>
      </c>
      <c r="I780" s="38">
        <f>SUM(I771:I779)</f>
        <v>100.36</v>
      </c>
      <c r="J780" s="38">
        <f>SUM(J771:J779)</f>
        <v>692.9</v>
      </c>
      <c r="K780" s="39"/>
      <c r="L780" s="38">
        <f>SUM(L771:L779)</f>
        <v>95.02</v>
      </c>
    </row>
    <row r="781" spans="1:12" ht="14.4">
      <c r="A781" s="40">
        <f>A759</f>
        <v>3</v>
      </c>
      <c r="B781" s="41">
        <f>B759</f>
        <v>5</v>
      </c>
      <c r="C781" s="42" t="s">
        <v>63</v>
      </c>
      <c r="D781" s="43" t="s">
        <v>64</v>
      </c>
      <c r="E781" s="66"/>
      <c r="F781" s="28"/>
      <c r="G781" s="28"/>
      <c r="H781" s="28"/>
      <c r="I781" s="28"/>
      <c r="J781" s="28"/>
      <c r="K781" s="30"/>
      <c r="L781" s="28"/>
    </row>
    <row r="782" spans="1:12" ht="14.4">
      <c r="A782" s="23"/>
      <c r="B782" s="24"/>
      <c r="C782" s="25"/>
      <c r="D782" s="43" t="s">
        <v>39</v>
      </c>
      <c r="E782" s="27"/>
      <c r="F782" s="28"/>
      <c r="G782" s="28"/>
      <c r="H782" s="28"/>
      <c r="I782" s="28"/>
      <c r="J782" s="28"/>
      <c r="K782" s="30"/>
      <c r="L782" s="28"/>
    </row>
    <row r="783" spans="1:12" ht="14.4">
      <c r="A783" s="23"/>
      <c r="B783" s="24"/>
      <c r="C783" s="25"/>
      <c r="D783" s="26"/>
      <c r="E783" s="27"/>
      <c r="F783" s="28"/>
      <c r="G783" s="28"/>
      <c r="H783" s="28"/>
      <c r="I783" s="28"/>
      <c r="J783" s="28"/>
      <c r="K783" s="30"/>
      <c r="L783" s="28"/>
    </row>
    <row r="784" spans="1:12" ht="14.4">
      <c r="A784" s="23"/>
      <c r="B784" s="24"/>
      <c r="C784" s="25"/>
      <c r="D784" s="26"/>
      <c r="E784" s="27"/>
      <c r="F784" s="28"/>
      <c r="G784" s="28"/>
      <c r="H784" s="28"/>
      <c r="I784" s="28"/>
      <c r="J784" s="28"/>
      <c r="K784" s="30"/>
      <c r="L784" s="28"/>
    </row>
    <row r="785" spans="1:12" ht="14.4">
      <c r="A785" s="33"/>
      <c r="B785" s="34"/>
      <c r="C785" s="35"/>
      <c r="D785" s="36" t="s">
        <v>42</v>
      </c>
      <c r="E785" s="37"/>
      <c r="F785" s="38">
        <f t="shared" ref="F785:J785" si="191">SUM(F781:F784)</f>
        <v>0</v>
      </c>
      <c r="G785" s="38">
        <f t="shared" si="191"/>
        <v>0</v>
      </c>
      <c r="H785" s="38">
        <f t="shared" si="191"/>
        <v>0</v>
      </c>
      <c r="I785" s="38">
        <f t="shared" si="191"/>
        <v>0</v>
      </c>
      <c r="J785" s="38">
        <f t="shared" si="191"/>
        <v>0</v>
      </c>
      <c r="K785" s="39"/>
      <c r="L785" s="38">
        <f>SUM(L781:L782)</f>
        <v>0</v>
      </c>
    </row>
    <row r="786" spans="1:12" ht="14.4">
      <c r="A786" s="40">
        <f>A759</f>
        <v>3</v>
      </c>
      <c r="B786" s="41">
        <f>B759</f>
        <v>5</v>
      </c>
      <c r="C786" s="42" t="s">
        <v>65</v>
      </c>
      <c r="D786" s="32" t="s">
        <v>66</v>
      </c>
      <c r="E786" s="27"/>
      <c r="F786" s="28"/>
      <c r="G786" s="28"/>
      <c r="H786" s="28"/>
      <c r="I786" s="28"/>
      <c r="J786" s="28"/>
      <c r="K786" s="30"/>
      <c r="L786" s="28"/>
    </row>
    <row r="787" spans="1:12" ht="14.4">
      <c r="A787" s="23"/>
      <c r="B787" s="24"/>
      <c r="C787" s="25"/>
      <c r="D787" s="32" t="s">
        <v>55</v>
      </c>
      <c r="E787" s="27"/>
      <c r="F787" s="28"/>
      <c r="G787" s="28"/>
      <c r="H787" s="28"/>
      <c r="I787" s="28"/>
      <c r="J787" s="28"/>
      <c r="K787" s="30"/>
      <c r="L787" s="28"/>
    </row>
    <row r="788" spans="1:12" ht="14.4">
      <c r="A788" s="23"/>
      <c r="B788" s="24"/>
      <c r="C788" s="25"/>
      <c r="D788" s="32" t="s">
        <v>39</v>
      </c>
      <c r="E788" s="27"/>
      <c r="F788" s="28"/>
      <c r="G788" s="28"/>
      <c r="H788" s="28"/>
      <c r="I788" s="28"/>
      <c r="J788" s="28"/>
      <c r="K788" s="30"/>
      <c r="L788" s="28"/>
    </row>
    <row r="789" spans="1:12" ht="14.4">
      <c r="A789" s="23"/>
      <c r="B789" s="24"/>
      <c r="C789" s="25"/>
      <c r="D789" s="32" t="s">
        <v>37</v>
      </c>
      <c r="E789" s="27"/>
      <c r="F789" s="28"/>
      <c r="G789" s="28"/>
      <c r="H789" s="28"/>
      <c r="I789" s="28"/>
      <c r="J789" s="28"/>
      <c r="K789" s="30"/>
      <c r="L789" s="28"/>
    </row>
    <row r="790" spans="1:12" ht="14.4">
      <c r="A790" s="23"/>
      <c r="B790" s="24"/>
      <c r="C790" s="25"/>
      <c r="D790" s="26"/>
      <c r="E790" s="27"/>
      <c r="F790" s="28"/>
      <c r="G790" s="28"/>
      <c r="H790" s="28"/>
      <c r="I790" s="28"/>
      <c r="J790" s="28"/>
      <c r="K790" s="30"/>
      <c r="L790" s="28"/>
    </row>
    <row r="791" spans="1:12" ht="14.4">
      <c r="A791" s="23"/>
      <c r="B791" s="24"/>
      <c r="C791" s="25"/>
      <c r="D791" s="26"/>
      <c r="E791" s="27"/>
      <c r="F791" s="28"/>
      <c r="G791" s="28"/>
      <c r="H791" s="28"/>
      <c r="I791" s="28"/>
      <c r="J791" s="28"/>
      <c r="K791" s="30"/>
      <c r="L791" s="28"/>
    </row>
    <row r="792" spans="1:12" ht="14.4">
      <c r="A792" s="33"/>
      <c r="B792" s="34"/>
      <c r="C792" s="35"/>
      <c r="D792" s="36" t="s">
        <v>42</v>
      </c>
      <c r="E792" s="37"/>
      <c r="F792" s="38">
        <f t="shared" ref="F792:J792" si="192">SUM(F786:F791)</f>
        <v>0</v>
      </c>
      <c r="G792" s="38">
        <f t="shared" si="192"/>
        <v>0</v>
      </c>
      <c r="H792" s="38">
        <f t="shared" si="192"/>
        <v>0</v>
      </c>
      <c r="I792" s="38">
        <f t="shared" si="192"/>
        <v>0</v>
      </c>
      <c r="J792" s="38">
        <f t="shared" si="192"/>
        <v>0</v>
      </c>
      <c r="K792" s="39"/>
      <c r="L792" s="38">
        <f ca="1">SUM(L786:L794)</f>
        <v>0</v>
      </c>
    </row>
    <row r="793" spans="1:12" ht="14.4">
      <c r="A793" s="40">
        <f>A759</f>
        <v>3</v>
      </c>
      <c r="B793" s="41">
        <f>B759</f>
        <v>5</v>
      </c>
      <c r="C793" s="42" t="s">
        <v>67</v>
      </c>
      <c r="D793" s="43" t="s">
        <v>27</v>
      </c>
      <c r="E793" s="27"/>
      <c r="F793" s="28"/>
      <c r="G793" s="28"/>
      <c r="H793" s="28"/>
      <c r="I793" s="28"/>
      <c r="J793" s="28"/>
      <c r="K793" s="30"/>
      <c r="L793" s="28"/>
    </row>
    <row r="794" spans="1:12" ht="14.4">
      <c r="A794" s="23"/>
      <c r="B794" s="24"/>
      <c r="C794" s="25"/>
      <c r="D794" s="43" t="s">
        <v>64</v>
      </c>
      <c r="E794" s="27"/>
      <c r="F794" s="28"/>
      <c r="G794" s="28"/>
      <c r="H794" s="28"/>
      <c r="I794" s="28"/>
      <c r="J794" s="28"/>
      <c r="K794" s="30"/>
      <c r="L794" s="28"/>
    </row>
    <row r="795" spans="1:12" ht="14.4">
      <c r="A795" s="23"/>
      <c r="B795" s="24"/>
      <c r="C795" s="25"/>
      <c r="D795" s="43" t="s">
        <v>39</v>
      </c>
      <c r="E795" s="27"/>
      <c r="F795" s="28"/>
      <c r="G795" s="28"/>
      <c r="H795" s="28"/>
      <c r="I795" s="28"/>
      <c r="J795" s="28"/>
      <c r="K795" s="30"/>
      <c r="L795" s="28"/>
    </row>
    <row r="796" spans="1:12" ht="14.4">
      <c r="A796" s="23"/>
      <c r="B796" s="24"/>
      <c r="C796" s="25"/>
      <c r="D796" s="43" t="s">
        <v>35</v>
      </c>
      <c r="E796" s="27"/>
      <c r="F796" s="28"/>
      <c r="G796" s="28"/>
      <c r="H796" s="28"/>
      <c r="I796" s="28"/>
      <c r="J796" s="28"/>
      <c r="K796" s="30"/>
      <c r="L796" s="28"/>
    </row>
    <row r="797" spans="1:12" ht="14.4">
      <c r="A797" s="23"/>
      <c r="B797" s="24"/>
      <c r="C797" s="25"/>
      <c r="D797" s="26"/>
      <c r="E797" s="27"/>
      <c r="F797" s="28"/>
      <c r="G797" s="28"/>
      <c r="H797" s="28"/>
      <c r="I797" s="28"/>
      <c r="J797" s="28"/>
      <c r="K797" s="30"/>
      <c r="L797" s="28"/>
    </row>
    <row r="798" spans="1:12" ht="14.4">
      <c r="A798" s="23"/>
      <c r="B798" s="24"/>
      <c r="C798" s="25"/>
      <c r="D798" s="26"/>
      <c r="E798" s="27"/>
      <c r="F798" s="28"/>
      <c r="G798" s="28"/>
      <c r="H798" s="28"/>
      <c r="I798" s="28"/>
      <c r="J798" s="28"/>
      <c r="K798" s="30"/>
      <c r="L798" s="28"/>
    </row>
    <row r="799" spans="1:12" ht="14.4">
      <c r="A799" s="33"/>
      <c r="B799" s="34"/>
      <c r="C799" s="35"/>
      <c r="D799" s="44" t="s">
        <v>42</v>
      </c>
      <c r="E799" s="37"/>
      <c r="F799" s="38">
        <f t="shared" ref="F799:J799" si="193">SUM(F793:F798)</f>
        <v>0</v>
      </c>
      <c r="G799" s="38">
        <f t="shared" si="193"/>
        <v>0</v>
      </c>
      <c r="H799" s="38">
        <f t="shared" si="193"/>
        <v>0</v>
      </c>
      <c r="I799" s="38">
        <f t="shared" si="193"/>
        <v>0</v>
      </c>
      <c r="J799" s="38">
        <f t="shared" si="193"/>
        <v>0</v>
      </c>
      <c r="K799" s="39"/>
      <c r="L799" s="38">
        <f ca="1">SUM(L793:L801)</f>
        <v>0</v>
      </c>
    </row>
    <row r="800" spans="1:12" ht="14.4">
      <c r="A800" s="45">
        <f>A759</f>
        <v>3</v>
      </c>
      <c r="B800" s="46">
        <f>B759</f>
        <v>5</v>
      </c>
      <c r="C800" s="83" t="s">
        <v>68</v>
      </c>
      <c r="D800" s="84"/>
      <c r="E800" s="49"/>
      <c r="F800" s="50">
        <f t="shared" ref="F800:J800" si="194">F766+F770+F780+F785+F792+F799</f>
        <v>1650</v>
      </c>
      <c r="G800" s="50">
        <f t="shared" si="194"/>
        <v>37.128</v>
      </c>
      <c r="H800" s="50">
        <f t="shared" si="194"/>
        <v>43.734000000000002</v>
      </c>
      <c r="I800" s="50">
        <f t="shared" si="194"/>
        <v>225.43</v>
      </c>
      <c r="J800" s="50">
        <f t="shared" si="194"/>
        <v>1411.8</v>
      </c>
      <c r="K800" s="51"/>
      <c r="L800" s="50">
        <f>SUM(L785,L766,L780,L770)</f>
        <v>155.15</v>
      </c>
    </row>
    <row r="801" spans="1:12" ht="14.4">
      <c r="A801" s="16">
        <v>3</v>
      </c>
      <c r="B801" s="17">
        <v>6</v>
      </c>
      <c r="C801" s="18" t="s">
        <v>23</v>
      </c>
      <c r="D801" s="19" t="s">
        <v>44</v>
      </c>
      <c r="E801" s="62" t="s">
        <v>115</v>
      </c>
      <c r="F801" s="21">
        <v>150</v>
      </c>
      <c r="G801" s="21">
        <v>8.1</v>
      </c>
      <c r="H801" s="21">
        <v>8.6</v>
      </c>
      <c r="I801" s="21">
        <v>32.1</v>
      </c>
      <c r="J801" s="21">
        <v>239.3</v>
      </c>
      <c r="K801" s="22" t="s">
        <v>116</v>
      </c>
      <c r="L801" s="21">
        <v>17.420000000000002</v>
      </c>
    </row>
    <row r="802" spans="1:12" ht="14.4">
      <c r="A802" s="23"/>
      <c r="B802" s="24"/>
      <c r="C802" s="25"/>
      <c r="D802" s="32" t="s">
        <v>32</v>
      </c>
      <c r="E802" s="27" t="s">
        <v>117</v>
      </c>
      <c r="F802" s="28">
        <v>200</v>
      </c>
      <c r="G802" s="28">
        <v>1.52</v>
      </c>
      <c r="H802" s="28">
        <v>1.35</v>
      </c>
      <c r="I802" s="28">
        <v>15.9</v>
      </c>
      <c r="J802" s="28">
        <v>81</v>
      </c>
      <c r="K802" s="30" t="s">
        <v>118</v>
      </c>
      <c r="L802" s="28">
        <v>6.1</v>
      </c>
    </row>
    <row r="803" spans="1:12" ht="14.4">
      <c r="A803" s="23"/>
      <c r="B803" s="24"/>
      <c r="C803" s="25"/>
      <c r="D803" s="32" t="s">
        <v>45</v>
      </c>
      <c r="E803" s="27" t="s">
        <v>73</v>
      </c>
      <c r="F803" s="28">
        <v>30</v>
      </c>
      <c r="G803" s="28">
        <v>2.2999999999999998</v>
      </c>
      <c r="H803" s="28">
        <v>0.9</v>
      </c>
      <c r="I803" s="28">
        <v>15.4</v>
      </c>
      <c r="J803" s="28">
        <v>78.599999999999994</v>
      </c>
      <c r="K803" s="30"/>
      <c r="L803" s="28">
        <v>2.31</v>
      </c>
    </row>
    <row r="804" spans="1:12" ht="14.4">
      <c r="A804" s="23"/>
      <c r="B804" s="24"/>
      <c r="C804" s="25"/>
      <c r="D804" s="32" t="s">
        <v>30</v>
      </c>
      <c r="E804" s="62" t="s">
        <v>89</v>
      </c>
      <c r="F804" s="28">
        <v>30</v>
      </c>
      <c r="G804" s="28">
        <v>1.7</v>
      </c>
      <c r="H804" s="28">
        <v>1.4</v>
      </c>
      <c r="I804" s="28">
        <v>21.8</v>
      </c>
      <c r="J804" s="28">
        <v>106.5</v>
      </c>
      <c r="K804" s="30">
        <v>2008</v>
      </c>
      <c r="L804" s="28">
        <v>4.29</v>
      </c>
    </row>
    <row r="805" spans="1:12" ht="14.4">
      <c r="A805" s="23"/>
      <c r="B805" s="24"/>
      <c r="C805" s="25"/>
      <c r="D805" s="43" t="s">
        <v>35</v>
      </c>
      <c r="E805" s="62" t="s">
        <v>36</v>
      </c>
      <c r="F805" s="28">
        <v>150</v>
      </c>
      <c r="G805" s="28">
        <v>0.5</v>
      </c>
      <c r="H805" s="28">
        <v>0.5</v>
      </c>
      <c r="I805" s="28">
        <v>12.9</v>
      </c>
      <c r="J805" s="28">
        <v>62</v>
      </c>
      <c r="K805" s="30">
        <v>2008</v>
      </c>
      <c r="L805" s="28">
        <v>18.149999999999999</v>
      </c>
    </row>
    <row r="806" spans="1:12" ht="14.4">
      <c r="A806" s="23"/>
      <c r="B806" s="24"/>
      <c r="C806" s="25"/>
      <c r="D806" s="32" t="s">
        <v>39</v>
      </c>
      <c r="E806" s="27" t="s">
        <v>40</v>
      </c>
      <c r="F806" s="28">
        <v>200</v>
      </c>
      <c r="G806" s="28">
        <v>1</v>
      </c>
      <c r="H806" s="28">
        <v>0.2</v>
      </c>
      <c r="I806" s="28">
        <v>19.8</v>
      </c>
      <c r="J806" s="28">
        <v>86</v>
      </c>
      <c r="K806" s="30" t="s">
        <v>41</v>
      </c>
      <c r="L806" s="28">
        <v>19.8</v>
      </c>
    </row>
    <row r="807" spans="1:12" ht="14.4">
      <c r="A807" s="33"/>
      <c r="B807" s="34"/>
      <c r="C807" s="35"/>
      <c r="D807" s="36" t="s">
        <v>42</v>
      </c>
      <c r="E807" s="37"/>
      <c r="F807" s="38">
        <f>SUM(F801:F806)</f>
        <v>760</v>
      </c>
      <c r="G807" s="38">
        <f>SUM(G801:G806)</f>
        <v>15.12</v>
      </c>
      <c r="H807" s="38">
        <f>SUM(H801:H806)</f>
        <v>12.95</v>
      </c>
      <c r="I807" s="38">
        <f>SUM(I801:I806)</f>
        <v>117.9</v>
      </c>
      <c r="J807" s="38">
        <f>SUM(J801:J806)</f>
        <v>653.4</v>
      </c>
      <c r="K807" s="39"/>
      <c r="L807" s="38">
        <f>SUM(L801:L806)</f>
        <v>68.069999999999993</v>
      </c>
    </row>
    <row r="808" spans="1:12" ht="14.4">
      <c r="A808" s="40">
        <v>3</v>
      </c>
      <c r="B808" s="41">
        <f>B801</f>
        <v>6</v>
      </c>
      <c r="C808" s="42" t="s">
        <v>43</v>
      </c>
      <c r="D808" s="53" t="s">
        <v>66</v>
      </c>
      <c r="E808" s="58"/>
      <c r="F808" s="28"/>
      <c r="G808" s="21"/>
      <c r="H808" s="21"/>
      <c r="I808" s="21"/>
      <c r="J808" s="21"/>
      <c r="K808" s="22"/>
      <c r="L808" s="21"/>
    </row>
    <row r="809" spans="1:12" ht="14.4">
      <c r="A809" s="23"/>
      <c r="B809" s="24"/>
      <c r="C809" s="25"/>
      <c r="D809" s="32" t="s">
        <v>32</v>
      </c>
      <c r="E809" s="27"/>
      <c r="F809" s="28"/>
      <c r="G809" s="28"/>
      <c r="H809" s="28"/>
      <c r="I809" s="28"/>
      <c r="J809" s="28"/>
      <c r="K809" s="30"/>
      <c r="L809" s="28"/>
    </row>
    <row r="810" spans="1:12" ht="14.4">
      <c r="A810" s="23"/>
      <c r="B810" s="24"/>
      <c r="C810" s="25"/>
      <c r="D810" s="32" t="s">
        <v>61</v>
      </c>
      <c r="E810" s="62"/>
      <c r="F810" s="28"/>
      <c r="G810" s="28"/>
      <c r="H810" s="28"/>
      <c r="I810" s="28"/>
      <c r="J810" s="28"/>
      <c r="K810" s="30"/>
      <c r="L810" s="28"/>
    </row>
    <row r="811" spans="1:12" ht="14.4">
      <c r="A811" s="33"/>
      <c r="B811" s="34"/>
      <c r="C811" s="35"/>
      <c r="D811" s="36" t="s">
        <v>42</v>
      </c>
      <c r="E811" s="37"/>
      <c r="F811" s="38"/>
      <c r="G811" s="38">
        <f t="shared" ref="G811:J811" si="195">SUM(G808:G810)</f>
        <v>0</v>
      </c>
      <c r="H811" s="38">
        <f t="shared" si="195"/>
        <v>0</v>
      </c>
      <c r="I811" s="38">
        <f t="shared" si="195"/>
        <v>0</v>
      </c>
      <c r="J811" s="38">
        <f t="shared" si="195"/>
        <v>0</v>
      </c>
      <c r="K811" s="39"/>
      <c r="L811" s="38">
        <f>SUM(L808:L810)</f>
        <v>0</v>
      </c>
    </row>
    <row r="812" spans="1:12" ht="14.4">
      <c r="A812" s="40">
        <f>A801</f>
        <v>3</v>
      </c>
      <c r="B812" s="41">
        <f>B801</f>
        <v>6</v>
      </c>
      <c r="C812" s="42" t="s">
        <v>46</v>
      </c>
      <c r="D812" s="32" t="s">
        <v>47</v>
      </c>
      <c r="E812" s="27" t="s">
        <v>77</v>
      </c>
      <c r="F812" s="28">
        <v>60</v>
      </c>
      <c r="G812" s="28">
        <v>0.7</v>
      </c>
      <c r="H812" s="28">
        <v>0.1</v>
      </c>
      <c r="I812" s="28">
        <v>2.2999999999999998</v>
      </c>
      <c r="J812" s="28">
        <v>14.5</v>
      </c>
      <c r="K812" s="30">
        <v>2008</v>
      </c>
      <c r="L812" s="28">
        <v>9</v>
      </c>
    </row>
    <row r="813" spans="1:12" ht="14.4">
      <c r="A813" s="23"/>
      <c r="B813" s="24"/>
      <c r="C813" s="25"/>
      <c r="D813" s="32" t="s">
        <v>49</v>
      </c>
      <c r="E813" s="27" t="s">
        <v>121</v>
      </c>
      <c r="F813" s="28">
        <v>250</v>
      </c>
      <c r="G813" s="28">
        <v>4.3</v>
      </c>
      <c r="H813" s="28">
        <v>3.3</v>
      </c>
      <c r="I813" s="28">
        <v>15.4</v>
      </c>
      <c r="J813" s="28">
        <v>112.9</v>
      </c>
      <c r="K813" s="30" t="s">
        <v>122</v>
      </c>
      <c r="L813" s="28">
        <v>13.92</v>
      </c>
    </row>
    <row r="814" spans="1:12" ht="14.4">
      <c r="A814" s="23"/>
      <c r="B814" s="24"/>
      <c r="C814" s="25"/>
      <c r="D814" s="32" t="s">
        <v>52</v>
      </c>
      <c r="E814" s="58" t="s">
        <v>93</v>
      </c>
      <c r="F814" s="28">
        <v>150</v>
      </c>
      <c r="G814" s="28">
        <v>3.09</v>
      </c>
      <c r="H814" s="28">
        <v>8.282</v>
      </c>
      <c r="I814" s="28">
        <v>22</v>
      </c>
      <c r="J814" s="28">
        <v>172</v>
      </c>
      <c r="K814" s="30" t="s">
        <v>94</v>
      </c>
      <c r="L814" s="28">
        <v>13.04</v>
      </c>
    </row>
    <row r="815" spans="1:12" ht="14.4">
      <c r="A815" s="23"/>
      <c r="B815" s="24"/>
      <c r="C815" s="25"/>
      <c r="D815" s="32" t="s">
        <v>55</v>
      </c>
      <c r="E815" s="27" t="s">
        <v>123</v>
      </c>
      <c r="F815" s="28">
        <v>90</v>
      </c>
      <c r="G815" s="28">
        <v>11.52</v>
      </c>
      <c r="H815" s="28">
        <v>6.04</v>
      </c>
      <c r="I815" s="60">
        <v>21.78</v>
      </c>
      <c r="J815" s="28">
        <v>178.8</v>
      </c>
      <c r="K815" s="30">
        <v>2015</v>
      </c>
      <c r="L815" s="28">
        <v>28.3</v>
      </c>
    </row>
    <row r="816" spans="1:12" ht="14.4">
      <c r="A816" s="23"/>
      <c r="B816" s="24"/>
      <c r="C816" s="25"/>
      <c r="D816" s="32" t="s">
        <v>32</v>
      </c>
      <c r="E816" s="62" t="s">
        <v>83</v>
      </c>
      <c r="F816" s="28">
        <v>200</v>
      </c>
      <c r="G816" s="28">
        <v>0.1</v>
      </c>
      <c r="H816" s="28">
        <v>0.1</v>
      </c>
      <c r="I816" s="28">
        <v>18</v>
      </c>
      <c r="J816" s="28">
        <v>74.5</v>
      </c>
      <c r="K816" s="30" t="s">
        <v>124</v>
      </c>
      <c r="L816" s="28">
        <v>5.89</v>
      </c>
    </row>
    <row r="817" spans="1:12" ht="14.4">
      <c r="A817" s="23"/>
      <c r="B817" s="24"/>
      <c r="C817" s="25"/>
      <c r="D817" s="32" t="s">
        <v>45</v>
      </c>
      <c r="E817" s="37" t="s">
        <v>60</v>
      </c>
      <c r="F817" s="38">
        <v>30</v>
      </c>
      <c r="G817" s="38">
        <v>2.2799999999999998</v>
      </c>
      <c r="H817" s="38">
        <v>0.24</v>
      </c>
      <c r="I817" s="38">
        <v>14.76</v>
      </c>
      <c r="J817" s="38">
        <v>71</v>
      </c>
      <c r="K817" s="39"/>
      <c r="L817" s="38">
        <v>2.1</v>
      </c>
    </row>
    <row r="818" spans="1:12" ht="14.4">
      <c r="A818" s="23"/>
      <c r="B818" s="24"/>
      <c r="C818" s="25"/>
      <c r="D818" s="32" t="s">
        <v>61</v>
      </c>
      <c r="E818" s="27" t="s">
        <v>62</v>
      </c>
      <c r="F818" s="28">
        <v>30</v>
      </c>
      <c r="G818" s="28">
        <v>1.5</v>
      </c>
      <c r="H818" s="28">
        <v>0.3</v>
      </c>
      <c r="I818" s="28">
        <v>13.5</v>
      </c>
      <c r="J818" s="28">
        <v>66</v>
      </c>
      <c r="K818" s="30"/>
      <c r="L818" s="28">
        <v>2.1</v>
      </c>
    </row>
    <row r="819" spans="1:12" ht="14.4">
      <c r="A819" s="23"/>
      <c r="B819" s="24"/>
      <c r="C819" s="25"/>
      <c r="D819" s="26"/>
      <c r="E819" s="27"/>
      <c r="F819" s="28"/>
      <c r="G819" s="28"/>
      <c r="H819" s="28"/>
      <c r="I819" s="28"/>
      <c r="J819" s="28"/>
      <c r="K819" s="30"/>
      <c r="L819" s="28"/>
    </row>
    <row r="820" spans="1:12" ht="14.4">
      <c r="A820" s="23"/>
      <c r="B820" s="24"/>
      <c r="C820" s="25"/>
      <c r="D820" s="26"/>
      <c r="E820" s="27"/>
      <c r="F820" s="28"/>
      <c r="G820" s="28"/>
      <c r="H820" s="28"/>
      <c r="I820" s="28"/>
      <c r="J820" s="28"/>
      <c r="K820" s="30"/>
      <c r="L820" s="28"/>
    </row>
    <row r="821" spans="1:12" ht="14.4">
      <c r="A821" s="33"/>
      <c r="B821" s="34"/>
      <c r="C821" s="35"/>
      <c r="D821" s="36" t="s">
        <v>42</v>
      </c>
      <c r="E821" s="37"/>
      <c r="F821" s="38">
        <f t="shared" ref="F821:J821" si="196">SUM(F812:F820)</f>
        <v>810</v>
      </c>
      <c r="G821" s="38">
        <f t="shared" si="196"/>
        <v>23.49</v>
      </c>
      <c r="H821" s="38">
        <f t="shared" si="196"/>
        <v>18.361999999999998</v>
      </c>
      <c r="I821" s="38">
        <f t="shared" si="196"/>
        <v>107.74</v>
      </c>
      <c r="J821" s="38">
        <f t="shared" si="196"/>
        <v>689.7</v>
      </c>
      <c r="K821" s="39"/>
      <c r="L821" s="38">
        <f>SUM(L812:L820)</f>
        <v>74.349999999999994</v>
      </c>
    </row>
    <row r="822" spans="1:12" ht="14.4">
      <c r="A822" s="40">
        <f>A801</f>
        <v>3</v>
      </c>
      <c r="B822" s="41">
        <f>B801</f>
        <v>6</v>
      </c>
      <c r="C822" s="42" t="s">
        <v>63</v>
      </c>
      <c r="D822" s="43" t="s">
        <v>64</v>
      </c>
      <c r="E822" s="27"/>
      <c r="F822" s="28"/>
      <c r="G822" s="28"/>
      <c r="H822" s="28"/>
      <c r="I822" s="28"/>
      <c r="J822" s="28"/>
      <c r="K822" s="30"/>
      <c r="L822" s="28"/>
    </row>
    <row r="823" spans="1:12" ht="14.4">
      <c r="A823" s="23"/>
      <c r="B823" s="24"/>
      <c r="C823" s="25"/>
      <c r="D823" s="43" t="s">
        <v>39</v>
      </c>
      <c r="E823" s="27"/>
      <c r="F823" s="28"/>
      <c r="G823" s="28"/>
      <c r="H823" s="28"/>
      <c r="I823" s="28"/>
      <c r="J823" s="28"/>
      <c r="K823" s="30"/>
      <c r="L823" s="28"/>
    </row>
    <row r="824" spans="1:12" ht="14.4">
      <c r="A824" s="23"/>
      <c r="B824" s="24"/>
      <c r="C824" s="25"/>
      <c r="D824" s="26"/>
      <c r="E824" s="27"/>
      <c r="F824" s="28"/>
      <c r="G824" s="28"/>
      <c r="H824" s="28"/>
      <c r="I824" s="28"/>
      <c r="J824" s="28"/>
      <c r="K824" s="30"/>
      <c r="L824" s="28"/>
    </row>
    <row r="825" spans="1:12" ht="14.4">
      <c r="A825" s="23"/>
      <c r="B825" s="24"/>
      <c r="C825" s="25"/>
      <c r="D825" s="26"/>
      <c r="E825" s="27"/>
      <c r="F825" s="28"/>
      <c r="G825" s="28"/>
      <c r="H825" s="28"/>
      <c r="I825" s="28"/>
      <c r="J825" s="28"/>
      <c r="K825" s="30"/>
      <c r="L825" s="28"/>
    </row>
    <row r="826" spans="1:12" ht="14.4">
      <c r="A826" s="33"/>
      <c r="B826" s="34"/>
      <c r="C826" s="35"/>
      <c r="D826" s="36" t="s">
        <v>42</v>
      </c>
      <c r="E826" s="37"/>
      <c r="F826" s="38">
        <f t="shared" ref="F826:J826" si="197">SUM(F822:F825)</f>
        <v>0</v>
      </c>
      <c r="G826" s="38">
        <f t="shared" si="197"/>
        <v>0</v>
      </c>
      <c r="H826" s="38">
        <f t="shared" si="197"/>
        <v>0</v>
      </c>
      <c r="I826" s="38">
        <f t="shared" si="197"/>
        <v>0</v>
      </c>
      <c r="J826" s="38">
        <f t="shared" si="197"/>
        <v>0</v>
      </c>
      <c r="K826" s="39"/>
      <c r="L826" s="38">
        <v>0</v>
      </c>
    </row>
    <row r="827" spans="1:12" ht="14.4">
      <c r="A827" s="40">
        <f>A801</f>
        <v>3</v>
      </c>
      <c r="B827" s="41">
        <f>B801</f>
        <v>6</v>
      </c>
      <c r="C827" s="42" t="s">
        <v>65</v>
      </c>
      <c r="D827" s="32" t="s">
        <v>66</v>
      </c>
      <c r="E827" s="27"/>
      <c r="F827" s="28"/>
      <c r="G827" s="28"/>
      <c r="H827" s="28"/>
      <c r="I827" s="28"/>
      <c r="J827" s="28"/>
      <c r="K827" s="30"/>
      <c r="L827" s="28"/>
    </row>
    <row r="828" spans="1:12" ht="14.4">
      <c r="A828" s="23"/>
      <c r="B828" s="24"/>
      <c r="C828" s="25"/>
      <c r="D828" s="32" t="s">
        <v>55</v>
      </c>
      <c r="E828" s="27"/>
      <c r="F828" s="28"/>
      <c r="G828" s="28"/>
      <c r="H828" s="28"/>
      <c r="I828" s="28"/>
      <c r="J828" s="28"/>
      <c r="K828" s="30"/>
      <c r="L828" s="28"/>
    </row>
    <row r="829" spans="1:12" ht="14.4">
      <c r="A829" s="23"/>
      <c r="B829" s="24"/>
      <c r="C829" s="25"/>
      <c r="D829" s="32" t="s">
        <v>39</v>
      </c>
      <c r="E829" s="27"/>
      <c r="F829" s="28"/>
      <c r="G829" s="28"/>
      <c r="H829" s="28"/>
      <c r="I829" s="28"/>
      <c r="J829" s="28"/>
      <c r="K829" s="30"/>
      <c r="L829" s="28"/>
    </row>
    <row r="830" spans="1:12" ht="14.4">
      <c r="A830" s="23"/>
      <c r="B830" s="24"/>
      <c r="C830" s="25"/>
      <c r="D830" s="32" t="s">
        <v>37</v>
      </c>
      <c r="E830" s="27"/>
      <c r="F830" s="28"/>
      <c r="G830" s="28"/>
      <c r="H830" s="28"/>
      <c r="I830" s="28"/>
      <c r="J830" s="28"/>
      <c r="K830" s="30"/>
      <c r="L830" s="28"/>
    </row>
    <row r="831" spans="1:12" ht="14.4">
      <c r="A831" s="23"/>
      <c r="B831" s="24"/>
      <c r="C831" s="25"/>
      <c r="D831" s="26"/>
      <c r="E831" s="27"/>
      <c r="F831" s="28"/>
      <c r="G831" s="28"/>
      <c r="H831" s="28"/>
      <c r="I831" s="28"/>
      <c r="J831" s="28"/>
      <c r="K831" s="30"/>
      <c r="L831" s="28"/>
    </row>
    <row r="832" spans="1:12" ht="14.4">
      <c r="A832" s="23"/>
      <c r="B832" s="24"/>
      <c r="C832" s="25"/>
      <c r="D832" s="26"/>
      <c r="E832" s="27"/>
      <c r="F832" s="28"/>
      <c r="G832" s="28"/>
      <c r="H832" s="28"/>
      <c r="I832" s="28"/>
      <c r="J832" s="28"/>
      <c r="K832" s="30"/>
      <c r="L832" s="28"/>
    </row>
    <row r="833" spans="1:12" ht="14.4">
      <c r="A833" s="33"/>
      <c r="B833" s="34"/>
      <c r="C833" s="35"/>
      <c r="D833" s="36" t="s">
        <v>42</v>
      </c>
      <c r="E833" s="37"/>
      <c r="F833" s="38">
        <f t="shared" ref="F833:J833" si="198">SUM(F827:F832)</f>
        <v>0</v>
      </c>
      <c r="G833" s="38">
        <f t="shared" si="198"/>
        <v>0</v>
      </c>
      <c r="H833" s="38">
        <f t="shared" si="198"/>
        <v>0</v>
      </c>
      <c r="I833" s="38">
        <f t="shared" si="198"/>
        <v>0</v>
      </c>
      <c r="J833" s="38">
        <f t="shared" si="198"/>
        <v>0</v>
      </c>
      <c r="K833" s="39"/>
      <c r="L833" s="38">
        <f ca="1">SUM(L827:L835)</f>
        <v>0</v>
      </c>
    </row>
    <row r="834" spans="1:12" ht="14.4">
      <c r="A834" s="40">
        <f>A801</f>
        <v>3</v>
      </c>
      <c r="B834" s="41">
        <f>B801</f>
        <v>6</v>
      </c>
      <c r="C834" s="42" t="s">
        <v>67</v>
      </c>
      <c r="D834" s="43" t="s">
        <v>27</v>
      </c>
      <c r="E834" s="27"/>
      <c r="F834" s="28"/>
      <c r="G834" s="28"/>
      <c r="H834" s="28"/>
      <c r="I834" s="28"/>
      <c r="J834" s="28"/>
      <c r="K834" s="30"/>
      <c r="L834" s="28"/>
    </row>
    <row r="835" spans="1:12" ht="14.4">
      <c r="A835" s="23"/>
      <c r="B835" s="24"/>
      <c r="C835" s="25"/>
      <c r="D835" s="43" t="s">
        <v>64</v>
      </c>
      <c r="E835" s="27"/>
      <c r="F835" s="28"/>
      <c r="G835" s="28"/>
      <c r="H835" s="28"/>
      <c r="I835" s="28"/>
      <c r="J835" s="28"/>
      <c r="K835" s="30"/>
      <c r="L835" s="28"/>
    </row>
    <row r="836" spans="1:12" ht="14.4">
      <c r="A836" s="23"/>
      <c r="B836" s="24"/>
      <c r="C836" s="25"/>
      <c r="D836" s="43" t="s">
        <v>39</v>
      </c>
      <c r="E836" s="27"/>
      <c r="F836" s="28"/>
      <c r="G836" s="28"/>
      <c r="H836" s="28"/>
      <c r="I836" s="28"/>
      <c r="J836" s="28"/>
      <c r="K836" s="30"/>
      <c r="L836" s="28"/>
    </row>
    <row r="837" spans="1:12" ht="14.4">
      <c r="A837" s="23"/>
      <c r="B837" s="24"/>
      <c r="C837" s="25"/>
      <c r="D837" s="43" t="s">
        <v>35</v>
      </c>
      <c r="E837" s="27"/>
      <c r="F837" s="28"/>
      <c r="G837" s="28"/>
      <c r="H837" s="28"/>
      <c r="I837" s="28"/>
      <c r="J837" s="28"/>
      <c r="K837" s="30"/>
      <c r="L837" s="28"/>
    </row>
    <row r="838" spans="1:12" ht="14.4">
      <c r="A838" s="23"/>
      <c r="B838" s="24"/>
      <c r="C838" s="25"/>
      <c r="D838" s="26"/>
      <c r="E838" s="27"/>
      <c r="F838" s="28"/>
      <c r="G838" s="28"/>
      <c r="H838" s="28"/>
      <c r="I838" s="28"/>
      <c r="J838" s="28"/>
      <c r="K838" s="30"/>
      <c r="L838" s="28"/>
    </row>
    <row r="839" spans="1:12" ht="14.4">
      <c r="A839" s="23"/>
      <c r="B839" s="24"/>
      <c r="C839" s="25"/>
      <c r="D839" s="26"/>
      <c r="E839" s="27"/>
      <c r="F839" s="28"/>
      <c r="G839" s="28"/>
      <c r="H839" s="28"/>
      <c r="I839" s="28"/>
      <c r="J839" s="28"/>
      <c r="K839" s="30"/>
      <c r="L839" s="28"/>
    </row>
    <row r="840" spans="1:12" ht="14.4">
      <c r="A840" s="33"/>
      <c r="B840" s="34"/>
      <c r="C840" s="35"/>
      <c r="D840" s="44" t="s">
        <v>42</v>
      </c>
      <c r="E840" s="37"/>
      <c r="F840" s="38">
        <f t="shared" ref="F840:J840" si="199">SUM(F834:F839)</f>
        <v>0</v>
      </c>
      <c r="G840" s="38">
        <f t="shared" si="199"/>
        <v>0</v>
      </c>
      <c r="H840" s="38">
        <f t="shared" si="199"/>
        <v>0</v>
      </c>
      <c r="I840" s="38">
        <f t="shared" si="199"/>
        <v>0</v>
      </c>
      <c r="J840" s="38">
        <f t="shared" si="199"/>
        <v>0</v>
      </c>
      <c r="K840" s="39"/>
      <c r="L840" s="38">
        <f ca="1">SUM(L834:L842)</f>
        <v>0</v>
      </c>
    </row>
    <row r="841" spans="1:12" ht="14.4">
      <c r="A841" s="45">
        <f>A801</f>
        <v>3</v>
      </c>
      <c r="B841" s="46">
        <f>B801</f>
        <v>6</v>
      </c>
      <c r="C841" s="83" t="s">
        <v>68</v>
      </c>
      <c r="D841" s="84"/>
      <c r="E841" s="49"/>
      <c r="F841" s="50">
        <f t="shared" ref="F841:J841" si="200">F807+F811+F821+F826+F833+F840</f>
        <v>1570</v>
      </c>
      <c r="G841" s="50">
        <f t="shared" si="200"/>
        <v>38.61</v>
      </c>
      <c r="H841" s="50">
        <f t="shared" si="200"/>
        <v>31.312000000000001</v>
      </c>
      <c r="I841" s="50">
        <f t="shared" si="200"/>
        <v>225.64</v>
      </c>
      <c r="J841" s="50">
        <f t="shared" si="200"/>
        <v>1343.1</v>
      </c>
      <c r="K841" s="51"/>
      <c r="L841" s="50">
        <f>SUM(L807,L821,L811)</f>
        <v>142.41999999999999</v>
      </c>
    </row>
    <row r="842" spans="1:12" ht="14.4">
      <c r="A842" s="16">
        <v>3</v>
      </c>
      <c r="B842" s="17">
        <v>7</v>
      </c>
      <c r="C842" s="18" t="s">
        <v>23</v>
      </c>
      <c r="D842" s="53" t="s">
        <v>66</v>
      </c>
      <c r="E842" s="20"/>
      <c r="F842" s="21"/>
      <c r="G842" s="21"/>
      <c r="H842" s="21"/>
      <c r="I842" s="21"/>
      <c r="J842" s="21"/>
      <c r="K842" s="22"/>
      <c r="L842" s="21"/>
    </row>
    <row r="843" spans="1:12" ht="14.4">
      <c r="A843" s="23"/>
      <c r="B843" s="24"/>
      <c r="C843" s="25"/>
      <c r="D843" s="26"/>
      <c r="E843" s="27"/>
      <c r="F843" s="28"/>
      <c r="G843" s="28"/>
      <c r="H843" s="28"/>
      <c r="I843" s="28"/>
      <c r="J843" s="28"/>
      <c r="K843" s="30"/>
      <c r="L843" s="28"/>
    </row>
    <row r="844" spans="1:12" ht="14.4">
      <c r="A844" s="23"/>
      <c r="B844" s="24"/>
      <c r="C844" s="25"/>
      <c r="D844" s="32" t="s">
        <v>32</v>
      </c>
      <c r="E844" s="27"/>
      <c r="F844" s="28"/>
      <c r="G844" s="28"/>
      <c r="H844" s="28"/>
      <c r="I844" s="28"/>
      <c r="J844" s="28"/>
      <c r="K844" s="30"/>
      <c r="L844" s="28"/>
    </row>
    <row r="845" spans="1:12" ht="14.4">
      <c r="A845" s="23"/>
      <c r="B845" s="24"/>
      <c r="C845" s="25"/>
      <c r="D845" s="32" t="s">
        <v>37</v>
      </c>
      <c r="E845" s="27"/>
      <c r="F845" s="28"/>
      <c r="G845" s="28"/>
      <c r="H845" s="28"/>
      <c r="I845" s="28"/>
      <c r="J845" s="28"/>
      <c r="K845" s="30"/>
      <c r="L845" s="28"/>
    </row>
    <row r="846" spans="1:12" ht="14.4">
      <c r="A846" s="23"/>
      <c r="B846" s="24"/>
      <c r="C846" s="25"/>
      <c r="D846" s="32" t="s">
        <v>35</v>
      </c>
      <c r="E846" s="27"/>
      <c r="F846" s="28"/>
      <c r="G846" s="28"/>
      <c r="H846" s="28"/>
      <c r="I846" s="28"/>
      <c r="J846" s="28"/>
      <c r="K846" s="30"/>
      <c r="L846" s="28"/>
    </row>
    <row r="847" spans="1:12" ht="14.4">
      <c r="A847" s="23"/>
      <c r="B847" s="24"/>
      <c r="C847" s="25"/>
      <c r="D847" s="26"/>
      <c r="E847" s="27"/>
      <c r="F847" s="28"/>
      <c r="G847" s="28"/>
      <c r="H847" s="28"/>
      <c r="I847" s="28"/>
      <c r="J847" s="28"/>
      <c r="K847" s="30"/>
      <c r="L847" s="28"/>
    </row>
    <row r="848" spans="1:12" ht="14.4">
      <c r="A848" s="23"/>
      <c r="B848" s="24"/>
      <c r="C848" s="25"/>
      <c r="D848" s="26"/>
      <c r="E848" s="27"/>
      <c r="F848" s="28"/>
      <c r="G848" s="28"/>
      <c r="H848" s="28"/>
      <c r="I848" s="28"/>
      <c r="J848" s="28"/>
      <c r="K848" s="30"/>
      <c r="L848" s="28"/>
    </row>
    <row r="849" spans="1:12" ht="14.4">
      <c r="A849" s="33"/>
      <c r="B849" s="34"/>
      <c r="C849" s="35"/>
      <c r="D849" s="36" t="s">
        <v>42</v>
      </c>
      <c r="E849" s="37"/>
      <c r="F849" s="38">
        <f t="shared" ref="F849:J849" si="201">SUM(F842:F848)</f>
        <v>0</v>
      </c>
      <c r="G849" s="38">
        <f t="shared" si="201"/>
        <v>0</v>
      </c>
      <c r="H849" s="38">
        <f t="shared" si="201"/>
        <v>0</v>
      </c>
      <c r="I849" s="38">
        <f t="shared" si="201"/>
        <v>0</v>
      </c>
      <c r="J849" s="38">
        <f t="shared" si="201"/>
        <v>0</v>
      </c>
      <c r="K849" s="39"/>
      <c r="L849" s="38">
        <f>SUM(L842:L848)</f>
        <v>0</v>
      </c>
    </row>
    <row r="850" spans="1:12" ht="14.4">
      <c r="A850" s="40">
        <v>3</v>
      </c>
      <c r="B850" s="41">
        <f>B842</f>
        <v>7</v>
      </c>
      <c r="C850" s="42" t="s">
        <v>43</v>
      </c>
      <c r="D850" s="43" t="s">
        <v>35</v>
      </c>
      <c r="E850" s="27"/>
      <c r="F850" s="28"/>
      <c r="G850" s="28"/>
      <c r="H850" s="28"/>
      <c r="I850" s="28"/>
      <c r="J850" s="28"/>
      <c r="K850" s="30"/>
      <c r="L850" s="28"/>
    </row>
    <row r="851" spans="1:12" ht="14.4">
      <c r="A851" s="23"/>
      <c r="B851" s="24"/>
      <c r="C851" s="25"/>
      <c r="D851" s="26"/>
      <c r="E851" s="27"/>
      <c r="F851" s="28"/>
      <c r="G851" s="28"/>
      <c r="H851" s="28"/>
      <c r="I851" s="28"/>
      <c r="J851" s="28"/>
      <c r="K851" s="30"/>
      <c r="L851" s="28"/>
    </row>
    <row r="852" spans="1:12" ht="14.4">
      <c r="A852" s="23"/>
      <c r="B852" s="24"/>
      <c r="C852" s="25"/>
      <c r="D852" s="26"/>
      <c r="E852" s="27"/>
      <c r="F852" s="28"/>
      <c r="G852" s="28"/>
      <c r="H852" s="28"/>
      <c r="I852" s="28"/>
      <c r="J852" s="28"/>
      <c r="K852" s="30"/>
      <c r="L852" s="28"/>
    </row>
    <row r="853" spans="1:12" ht="14.4">
      <c r="A853" s="33"/>
      <c r="B853" s="34"/>
      <c r="C853" s="35"/>
      <c r="D853" s="36" t="s">
        <v>42</v>
      </c>
      <c r="E853" s="37"/>
      <c r="F853" s="38">
        <f t="shared" ref="F853:J853" si="202">SUM(F850:F852)</f>
        <v>0</v>
      </c>
      <c r="G853" s="38">
        <f t="shared" si="202"/>
        <v>0</v>
      </c>
      <c r="H853" s="38">
        <f t="shared" si="202"/>
        <v>0</v>
      </c>
      <c r="I853" s="38">
        <f t="shared" si="202"/>
        <v>0</v>
      </c>
      <c r="J853" s="38">
        <f t="shared" si="202"/>
        <v>0</v>
      </c>
      <c r="K853" s="39"/>
      <c r="L853" s="38">
        <f ca="1">SUM(L850:L858)</f>
        <v>0</v>
      </c>
    </row>
    <row r="854" spans="1:12" ht="14.4">
      <c r="A854" s="40">
        <f>A842</f>
        <v>3</v>
      </c>
      <c r="B854" s="41">
        <f>B842</f>
        <v>7</v>
      </c>
      <c r="C854" s="42" t="s">
        <v>46</v>
      </c>
      <c r="D854" s="32" t="s">
        <v>47</v>
      </c>
      <c r="E854" s="27"/>
      <c r="F854" s="28"/>
      <c r="G854" s="28"/>
      <c r="H854" s="28"/>
      <c r="I854" s="28"/>
      <c r="J854" s="28"/>
      <c r="K854" s="30"/>
      <c r="L854" s="28"/>
    </row>
    <row r="855" spans="1:12" ht="14.4">
      <c r="A855" s="23"/>
      <c r="B855" s="24"/>
      <c r="C855" s="25"/>
      <c r="D855" s="32" t="s">
        <v>49</v>
      </c>
      <c r="E855" s="27"/>
      <c r="F855" s="28"/>
      <c r="G855" s="28"/>
      <c r="H855" s="28"/>
      <c r="I855" s="28"/>
      <c r="J855" s="28"/>
      <c r="K855" s="30"/>
      <c r="L855" s="28"/>
    </row>
    <row r="856" spans="1:12" ht="14.4">
      <c r="A856" s="23"/>
      <c r="B856" s="24"/>
      <c r="C856" s="25"/>
      <c r="D856" s="32" t="s">
        <v>52</v>
      </c>
      <c r="E856" s="27"/>
      <c r="F856" s="28"/>
      <c r="G856" s="28"/>
      <c r="H856" s="28"/>
      <c r="I856" s="28"/>
      <c r="J856" s="28"/>
      <c r="K856" s="30"/>
      <c r="L856" s="28"/>
    </row>
    <row r="857" spans="1:12" ht="14.4">
      <c r="A857" s="23"/>
      <c r="B857" s="24"/>
      <c r="C857" s="25"/>
      <c r="D857" s="32" t="s">
        <v>55</v>
      </c>
      <c r="E857" s="27"/>
      <c r="F857" s="28"/>
      <c r="G857" s="28"/>
      <c r="H857" s="28"/>
      <c r="I857" s="28"/>
      <c r="J857" s="28"/>
      <c r="K857" s="30"/>
      <c r="L857" s="28"/>
    </row>
    <row r="858" spans="1:12" ht="14.4">
      <c r="A858" s="23"/>
      <c r="B858" s="24"/>
      <c r="C858" s="25"/>
      <c r="D858" s="32" t="s">
        <v>39</v>
      </c>
      <c r="E858" s="27"/>
      <c r="F858" s="28"/>
      <c r="G858" s="28"/>
      <c r="H858" s="28"/>
      <c r="I858" s="28"/>
      <c r="J858" s="28"/>
      <c r="K858" s="30"/>
      <c r="L858" s="28"/>
    </row>
    <row r="859" spans="1:12" ht="14.4">
      <c r="A859" s="23"/>
      <c r="B859" s="24"/>
      <c r="C859" s="25"/>
      <c r="D859" s="32" t="s">
        <v>45</v>
      </c>
      <c r="E859" s="27"/>
      <c r="F859" s="28"/>
      <c r="G859" s="28"/>
      <c r="H859" s="28"/>
      <c r="I859" s="28"/>
      <c r="J859" s="28"/>
      <c r="K859" s="30"/>
      <c r="L859" s="28"/>
    </row>
    <row r="860" spans="1:12" ht="14.4">
      <c r="A860" s="23"/>
      <c r="B860" s="24"/>
      <c r="C860" s="25"/>
      <c r="D860" s="32" t="s">
        <v>61</v>
      </c>
      <c r="E860" s="27"/>
      <c r="F860" s="28"/>
      <c r="G860" s="28"/>
      <c r="H860" s="28"/>
      <c r="I860" s="28"/>
      <c r="J860" s="28"/>
      <c r="K860" s="30"/>
      <c r="L860" s="28"/>
    </row>
    <row r="861" spans="1:12" ht="14.4">
      <c r="A861" s="23"/>
      <c r="B861" s="24"/>
      <c r="C861" s="25"/>
      <c r="D861" s="26"/>
      <c r="E861" s="27"/>
      <c r="F861" s="28"/>
      <c r="G861" s="28"/>
      <c r="H861" s="28"/>
      <c r="I861" s="28"/>
      <c r="J861" s="28"/>
      <c r="K861" s="30"/>
      <c r="L861" s="28"/>
    </row>
    <row r="862" spans="1:12" ht="14.4">
      <c r="A862" s="23"/>
      <c r="B862" s="24"/>
      <c r="C862" s="25"/>
      <c r="D862" s="26"/>
      <c r="E862" s="27"/>
      <c r="F862" s="28"/>
      <c r="G862" s="28"/>
      <c r="H862" s="28"/>
      <c r="I862" s="28"/>
      <c r="J862" s="28"/>
      <c r="K862" s="30"/>
      <c r="L862" s="28"/>
    </row>
    <row r="863" spans="1:12" ht="14.4">
      <c r="A863" s="33"/>
      <c r="B863" s="34"/>
      <c r="C863" s="35"/>
      <c r="D863" s="36" t="s">
        <v>42</v>
      </c>
      <c r="E863" s="37"/>
      <c r="F863" s="38">
        <f t="shared" ref="F863:J863" si="203">SUM(F854:F862)</f>
        <v>0</v>
      </c>
      <c r="G863" s="38">
        <f t="shared" si="203"/>
        <v>0</v>
      </c>
      <c r="H863" s="38">
        <f t="shared" si="203"/>
        <v>0</v>
      </c>
      <c r="I863" s="38">
        <f t="shared" si="203"/>
        <v>0</v>
      </c>
      <c r="J863" s="38">
        <f t="shared" si="203"/>
        <v>0</v>
      </c>
      <c r="K863" s="39"/>
      <c r="L863" s="38">
        <f ca="1">SUM(L860:L868)</f>
        <v>0</v>
      </c>
    </row>
    <row r="864" spans="1:12" ht="14.4">
      <c r="A864" s="40">
        <f>A842</f>
        <v>3</v>
      </c>
      <c r="B864" s="41">
        <f>B842</f>
        <v>7</v>
      </c>
      <c r="C864" s="42" t="s">
        <v>63</v>
      </c>
      <c r="D864" s="43" t="s">
        <v>64</v>
      </c>
      <c r="E864" s="27"/>
      <c r="F864" s="28"/>
      <c r="G864" s="28"/>
      <c r="H864" s="28"/>
      <c r="I864" s="28"/>
      <c r="J864" s="28"/>
      <c r="K864" s="30"/>
      <c r="L864" s="28"/>
    </row>
    <row r="865" spans="1:12" ht="14.4">
      <c r="A865" s="23"/>
      <c r="B865" s="24"/>
      <c r="C865" s="25"/>
      <c r="D865" s="43" t="s">
        <v>39</v>
      </c>
      <c r="E865" s="27"/>
      <c r="F865" s="28"/>
      <c r="G865" s="28"/>
      <c r="H865" s="28"/>
      <c r="I865" s="28"/>
      <c r="J865" s="28"/>
      <c r="K865" s="30"/>
      <c r="L865" s="28"/>
    </row>
    <row r="866" spans="1:12" ht="14.4">
      <c r="A866" s="23"/>
      <c r="B866" s="24"/>
      <c r="C866" s="25"/>
      <c r="D866" s="26"/>
      <c r="E866" s="27"/>
      <c r="F866" s="28"/>
      <c r="G866" s="28"/>
      <c r="H866" s="28"/>
      <c r="I866" s="28"/>
      <c r="J866" s="28"/>
      <c r="K866" s="30"/>
      <c r="L866" s="28"/>
    </row>
    <row r="867" spans="1:12" ht="14.4">
      <c r="A867" s="23"/>
      <c r="B867" s="24"/>
      <c r="C867" s="25"/>
      <c r="D867" s="26"/>
      <c r="E867" s="27"/>
      <c r="F867" s="28"/>
      <c r="G867" s="28"/>
      <c r="H867" s="28"/>
      <c r="I867" s="28"/>
      <c r="J867" s="28"/>
      <c r="K867" s="30"/>
      <c r="L867" s="28"/>
    </row>
    <row r="868" spans="1:12" ht="14.4">
      <c r="A868" s="33"/>
      <c r="B868" s="34"/>
      <c r="C868" s="35"/>
      <c r="D868" s="36" t="s">
        <v>42</v>
      </c>
      <c r="E868" s="37"/>
      <c r="F868" s="38">
        <f t="shared" ref="F868:J868" si="204">SUM(F864:F867)</f>
        <v>0</v>
      </c>
      <c r="G868" s="38">
        <f t="shared" si="204"/>
        <v>0</v>
      </c>
      <c r="H868" s="38">
        <f t="shared" si="204"/>
        <v>0</v>
      </c>
      <c r="I868" s="38">
        <f t="shared" si="204"/>
        <v>0</v>
      </c>
      <c r="J868" s="38">
        <f t="shared" si="204"/>
        <v>0</v>
      </c>
      <c r="K868" s="39"/>
      <c r="L868" s="38">
        <f ca="1">SUM(L861:L867)</f>
        <v>0</v>
      </c>
    </row>
    <row r="869" spans="1:12" ht="14.4">
      <c r="A869" s="40">
        <f>A842</f>
        <v>3</v>
      </c>
      <c r="B869" s="41">
        <f>B842</f>
        <v>7</v>
      </c>
      <c r="C869" s="42" t="s">
        <v>65</v>
      </c>
      <c r="D869" s="32" t="s">
        <v>66</v>
      </c>
      <c r="E869" s="27"/>
      <c r="F869" s="28"/>
      <c r="G869" s="28"/>
      <c r="H869" s="28"/>
      <c r="I869" s="28"/>
      <c r="J869" s="28"/>
      <c r="K869" s="30"/>
      <c r="L869" s="28"/>
    </row>
    <row r="870" spans="1:12" ht="14.4">
      <c r="A870" s="23"/>
      <c r="B870" s="24"/>
      <c r="C870" s="25"/>
      <c r="D870" s="32" t="s">
        <v>55</v>
      </c>
      <c r="E870" s="27"/>
      <c r="F870" s="28"/>
      <c r="G870" s="28"/>
      <c r="H870" s="28"/>
      <c r="I870" s="28"/>
      <c r="J870" s="28"/>
      <c r="K870" s="30"/>
      <c r="L870" s="28"/>
    </row>
    <row r="871" spans="1:12" ht="14.4">
      <c r="A871" s="23"/>
      <c r="B871" s="24"/>
      <c r="C871" s="25"/>
      <c r="D871" s="32" t="s">
        <v>39</v>
      </c>
      <c r="E871" s="27"/>
      <c r="F871" s="28"/>
      <c r="G871" s="28"/>
      <c r="H871" s="28"/>
      <c r="I871" s="28"/>
      <c r="J871" s="28"/>
      <c r="K871" s="30"/>
      <c r="L871" s="28"/>
    </row>
    <row r="872" spans="1:12" ht="14.4">
      <c r="A872" s="23"/>
      <c r="B872" s="24"/>
      <c r="C872" s="25"/>
      <c r="D872" s="32" t="s">
        <v>37</v>
      </c>
      <c r="E872" s="27"/>
      <c r="F872" s="28"/>
      <c r="G872" s="28"/>
      <c r="H872" s="28"/>
      <c r="I872" s="28"/>
      <c r="J872" s="28"/>
      <c r="K872" s="30"/>
      <c r="L872" s="28"/>
    </row>
    <row r="873" spans="1:12" ht="14.4">
      <c r="A873" s="23"/>
      <c r="B873" s="24"/>
      <c r="C873" s="25"/>
      <c r="D873" s="26"/>
      <c r="E873" s="27"/>
      <c r="F873" s="28"/>
      <c r="G873" s="28"/>
      <c r="H873" s="28"/>
      <c r="I873" s="28"/>
      <c r="J873" s="28"/>
      <c r="K873" s="30"/>
      <c r="L873" s="28"/>
    </row>
    <row r="874" spans="1:12" ht="14.4">
      <c r="A874" s="23"/>
      <c r="B874" s="24"/>
      <c r="C874" s="25"/>
      <c r="D874" s="26"/>
      <c r="E874" s="27"/>
      <c r="F874" s="28"/>
      <c r="G874" s="28"/>
      <c r="H874" s="28"/>
      <c r="I874" s="28"/>
      <c r="J874" s="28"/>
      <c r="K874" s="30"/>
      <c r="L874" s="28"/>
    </row>
    <row r="875" spans="1:12" ht="14.4">
      <c r="A875" s="33"/>
      <c r="B875" s="34"/>
      <c r="C875" s="35"/>
      <c r="D875" s="36" t="s">
        <v>42</v>
      </c>
      <c r="E875" s="37"/>
      <c r="F875" s="38">
        <f t="shared" ref="F875:J875" si="205">SUM(F869:F874)</f>
        <v>0</v>
      </c>
      <c r="G875" s="38">
        <f t="shared" si="205"/>
        <v>0</v>
      </c>
      <c r="H875" s="38">
        <f t="shared" si="205"/>
        <v>0</v>
      </c>
      <c r="I875" s="38">
        <f t="shared" si="205"/>
        <v>0</v>
      </c>
      <c r="J875" s="38">
        <f t="shared" si="205"/>
        <v>0</v>
      </c>
      <c r="K875" s="39"/>
      <c r="L875" s="38">
        <f ca="1">SUM(L869:L877)</f>
        <v>0</v>
      </c>
    </row>
    <row r="876" spans="1:12" ht="14.4">
      <c r="A876" s="40">
        <f>A842</f>
        <v>3</v>
      </c>
      <c r="B876" s="41">
        <f>B842</f>
        <v>7</v>
      </c>
      <c r="C876" s="42" t="s">
        <v>67</v>
      </c>
      <c r="D876" s="43" t="s">
        <v>27</v>
      </c>
      <c r="E876" s="27"/>
      <c r="F876" s="28"/>
      <c r="G876" s="28"/>
      <c r="H876" s="28"/>
      <c r="I876" s="28"/>
      <c r="J876" s="28"/>
      <c r="K876" s="30"/>
      <c r="L876" s="28"/>
    </row>
    <row r="877" spans="1:12" ht="14.4">
      <c r="A877" s="23"/>
      <c r="B877" s="24"/>
      <c r="C877" s="25"/>
      <c r="D877" s="43" t="s">
        <v>64</v>
      </c>
      <c r="E877" s="27"/>
      <c r="F877" s="28"/>
      <c r="G877" s="28"/>
      <c r="H877" s="28"/>
      <c r="I877" s="28"/>
      <c r="J877" s="28"/>
      <c r="K877" s="30"/>
      <c r="L877" s="28"/>
    </row>
    <row r="878" spans="1:12" ht="14.4">
      <c r="A878" s="23"/>
      <c r="B878" s="24"/>
      <c r="C878" s="25"/>
      <c r="D878" s="43" t="s">
        <v>39</v>
      </c>
      <c r="E878" s="27"/>
      <c r="F878" s="28"/>
      <c r="G878" s="28"/>
      <c r="H878" s="28"/>
      <c r="I878" s="28"/>
      <c r="J878" s="28"/>
      <c r="K878" s="30"/>
      <c r="L878" s="28"/>
    </row>
    <row r="879" spans="1:12" ht="14.4">
      <c r="A879" s="23"/>
      <c r="B879" s="24"/>
      <c r="C879" s="25"/>
      <c r="D879" s="43" t="s">
        <v>35</v>
      </c>
      <c r="E879" s="27"/>
      <c r="F879" s="28"/>
      <c r="G879" s="28"/>
      <c r="H879" s="28"/>
      <c r="I879" s="28"/>
      <c r="J879" s="28"/>
      <c r="K879" s="30"/>
      <c r="L879" s="28"/>
    </row>
    <row r="880" spans="1:12" ht="14.4">
      <c r="A880" s="23"/>
      <c r="B880" s="24"/>
      <c r="C880" s="25"/>
      <c r="D880" s="26"/>
      <c r="E880" s="27"/>
      <c r="F880" s="28"/>
      <c r="G880" s="28"/>
      <c r="H880" s="28"/>
      <c r="I880" s="28"/>
      <c r="J880" s="28"/>
      <c r="K880" s="30"/>
      <c r="L880" s="28"/>
    </row>
    <row r="881" spans="1:12" ht="14.4">
      <c r="A881" s="23"/>
      <c r="B881" s="24"/>
      <c r="C881" s="25"/>
      <c r="D881" s="26"/>
      <c r="E881" s="27"/>
      <c r="F881" s="28"/>
      <c r="G881" s="28"/>
      <c r="H881" s="28"/>
      <c r="I881" s="28"/>
      <c r="J881" s="28"/>
      <c r="K881" s="30"/>
      <c r="L881" s="28"/>
    </row>
    <row r="882" spans="1:12" ht="14.4">
      <c r="A882" s="33"/>
      <c r="B882" s="34"/>
      <c r="C882" s="35"/>
      <c r="D882" s="44" t="s">
        <v>42</v>
      </c>
      <c r="E882" s="37"/>
      <c r="F882" s="38">
        <f t="shared" ref="F882:J882" si="206">SUM(F876:F881)</f>
        <v>0</v>
      </c>
      <c r="G882" s="38">
        <f t="shared" si="206"/>
        <v>0</v>
      </c>
      <c r="H882" s="38">
        <f t="shared" si="206"/>
        <v>0</v>
      </c>
      <c r="I882" s="38">
        <f t="shared" si="206"/>
        <v>0</v>
      </c>
      <c r="J882" s="38">
        <f t="shared" si="206"/>
        <v>0</v>
      </c>
      <c r="K882" s="39"/>
      <c r="L882" s="38">
        <f ca="1">SUM(L876:L884)</f>
        <v>0</v>
      </c>
    </row>
    <row r="883" spans="1:12" ht="14.4">
      <c r="A883" s="71">
        <f>A842</f>
        <v>3</v>
      </c>
      <c r="B883" s="72">
        <f>B842</f>
        <v>7</v>
      </c>
      <c r="C883" s="85" t="s">
        <v>68</v>
      </c>
      <c r="D883" s="86"/>
      <c r="E883" s="73"/>
      <c r="F883" s="74">
        <f t="shared" ref="F883:J883" si="207">F849+F853+F863+F868+F875+F882</f>
        <v>0</v>
      </c>
      <c r="G883" s="74">
        <f t="shared" si="207"/>
        <v>0</v>
      </c>
      <c r="H883" s="74">
        <f t="shared" si="207"/>
        <v>0</v>
      </c>
      <c r="I883" s="74">
        <f t="shared" si="207"/>
        <v>0</v>
      </c>
      <c r="J883" s="74">
        <f t="shared" si="207"/>
        <v>0</v>
      </c>
      <c r="K883" s="75"/>
      <c r="L883" s="50">
        <f ca="1">L849+L853+L863+L868+L875+L882</f>
        <v>0</v>
      </c>
    </row>
    <row r="884" spans="1:12" ht="14.4">
      <c r="A884" s="16">
        <v>4</v>
      </c>
      <c r="B884" s="17">
        <v>1</v>
      </c>
      <c r="C884" s="18" t="s">
        <v>23</v>
      </c>
      <c r="D884" s="19" t="s">
        <v>44</v>
      </c>
      <c r="E884" s="62" t="s">
        <v>154</v>
      </c>
      <c r="F884" s="21">
        <v>120</v>
      </c>
      <c r="G884" s="21">
        <v>18.899999999999999</v>
      </c>
      <c r="H884" s="21">
        <v>26.7</v>
      </c>
      <c r="I884" s="21">
        <v>23.5</v>
      </c>
      <c r="J884" s="21">
        <v>416.3</v>
      </c>
      <c r="K884" s="22" t="s">
        <v>155</v>
      </c>
      <c r="L884" s="21">
        <v>41.33</v>
      </c>
    </row>
    <row r="885" spans="1:12" ht="14.4">
      <c r="A885" s="23"/>
      <c r="B885" s="24"/>
      <c r="C885" s="25"/>
      <c r="D885" s="32" t="s">
        <v>32</v>
      </c>
      <c r="E885" s="27" t="s">
        <v>86</v>
      </c>
      <c r="F885" s="28">
        <v>210</v>
      </c>
      <c r="G885" s="28">
        <v>0.53</v>
      </c>
      <c r="H885" s="28">
        <v>0</v>
      </c>
      <c r="I885" s="28">
        <v>9.4700000000000006</v>
      </c>
      <c r="J885" s="28">
        <v>40</v>
      </c>
      <c r="K885" s="30" t="s">
        <v>87</v>
      </c>
      <c r="L885" s="28">
        <v>1.71</v>
      </c>
    </row>
    <row r="886" spans="1:12" ht="14.4">
      <c r="A886" s="23"/>
      <c r="B886" s="24"/>
      <c r="C886" s="25"/>
      <c r="D886" s="32" t="s">
        <v>30</v>
      </c>
      <c r="E886" s="27" t="s">
        <v>125</v>
      </c>
      <c r="F886" s="28">
        <v>30</v>
      </c>
      <c r="G886" s="28">
        <v>2.2000000000000002</v>
      </c>
      <c r="H886" s="28">
        <v>2.8</v>
      </c>
      <c r="I886" s="28">
        <v>21.6</v>
      </c>
      <c r="J886" s="28">
        <v>121.3</v>
      </c>
      <c r="K886" s="30">
        <v>2008</v>
      </c>
      <c r="L886" s="28">
        <v>4.95</v>
      </c>
    </row>
    <row r="887" spans="1:12" ht="14.4">
      <c r="A887" s="23"/>
      <c r="B887" s="24"/>
      <c r="C887" s="25"/>
      <c r="D887" s="32" t="s">
        <v>27</v>
      </c>
      <c r="E887" s="27" t="s">
        <v>28</v>
      </c>
      <c r="F887" s="28">
        <v>20</v>
      </c>
      <c r="G887" s="28">
        <v>4.59</v>
      </c>
      <c r="H887" s="28">
        <v>5.92</v>
      </c>
      <c r="I887" s="28">
        <v>0</v>
      </c>
      <c r="J887" s="28">
        <v>72.489999999999995</v>
      </c>
      <c r="K887" s="30" t="s">
        <v>29</v>
      </c>
      <c r="L887" s="28">
        <v>14.32</v>
      </c>
    </row>
    <row r="888" spans="1:12" ht="14.4">
      <c r="A888" s="23"/>
      <c r="B888" s="24"/>
      <c r="C888" s="25"/>
      <c r="D888" s="32" t="s">
        <v>45</v>
      </c>
      <c r="E888" s="27" t="s">
        <v>73</v>
      </c>
      <c r="F888" s="28">
        <v>30</v>
      </c>
      <c r="G888" s="28">
        <v>2.2999999999999998</v>
      </c>
      <c r="H888" s="28">
        <v>0.9</v>
      </c>
      <c r="I888" s="28">
        <v>15.4</v>
      </c>
      <c r="J888" s="28">
        <v>78.599999999999994</v>
      </c>
      <c r="K888" s="30"/>
      <c r="L888" s="28">
        <v>2.31</v>
      </c>
    </row>
    <row r="889" spans="1:12" ht="14.4">
      <c r="A889" s="23"/>
      <c r="B889" s="24"/>
      <c r="C889" s="25"/>
      <c r="D889" s="43" t="s">
        <v>35</v>
      </c>
      <c r="E889" s="63" t="s">
        <v>74</v>
      </c>
      <c r="F889" s="64">
        <v>180</v>
      </c>
      <c r="G889" s="28">
        <v>1.6</v>
      </c>
      <c r="H889" s="28">
        <v>0.5</v>
      </c>
      <c r="I889" s="28">
        <v>22.7</v>
      </c>
      <c r="J889" s="28">
        <v>103.7</v>
      </c>
      <c r="K889" s="30">
        <v>2008</v>
      </c>
      <c r="L889" s="28">
        <v>35.64</v>
      </c>
    </row>
    <row r="890" spans="1:12" ht="14.4">
      <c r="A890" s="23"/>
      <c r="B890" s="24"/>
      <c r="C890" s="25"/>
      <c r="D890" s="32" t="s">
        <v>39</v>
      </c>
      <c r="E890" s="27" t="s">
        <v>40</v>
      </c>
      <c r="F890" s="28">
        <v>200</v>
      </c>
      <c r="G890" s="28">
        <v>1</v>
      </c>
      <c r="H890" s="28">
        <v>0.2</v>
      </c>
      <c r="I890" s="28">
        <v>19.8</v>
      </c>
      <c r="J890" s="28">
        <v>86</v>
      </c>
      <c r="K890" s="30" t="s">
        <v>41</v>
      </c>
      <c r="L890" s="28">
        <v>19.8</v>
      </c>
    </row>
    <row r="891" spans="1:12" ht="14.4">
      <c r="A891" s="33"/>
      <c r="B891" s="34"/>
      <c r="C891" s="35"/>
      <c r="D891" s="36" t="s">
        <v>42</v>
      </c>
      <c r="E891" s="37"/>
      <c r="F891" s="38">
        <f t="shared" ref="F891:J891" si="208">SUM(F884:F890)</f>
        <v>790</v>
      </c>
      <c r="G891" s="50">
        <f t="shared" si="208"/>
        <v>31.12</v>
      </c>
      <c r="H891" s="50">
        <f t="shared" si="208"/>
        <v>37.020000000000003</v>
      </c>
      <c r="I891" s="50">
        <f t="shared" si="208"/>
        <v>112.47</v>
      </c>
      <c r="J891" s="50">
        <f t="shared" si="208"/>
        <v>918.39</v>
      </c>
      <c r="K891" s="39"/>
      <c r="L891" s="50">
        <f>SUM(L884:L890)</f>
        <v>120.06</v>
      </c>
    </row>
    <row r="892" spans="1:12" ht="14.4">
      <c r="A892" s="40">
        <v>4</v>
      </c>
      <c r="B892" s="41">
        <f>B884</f>
        <v>1</v>
      </c>
      <c r="C892" s="42" t="s">
        <v>43</v>
      </c>
      <c r="D892" s="53" t="s">
        <v>66</v>
      </c>
      <c r="E892" s="58"/>
      <c r="F892" s="21"/>
      <c r="G892" s="21"/>
      <c r="H892" s="21"/>
      <c r="I892" s="21"/>
      <c r="J892" s="21"/>
      <c r="K892" s="22"/>
      <c r="L892" s="21"/>
    </row>
    <row r="893" spans="1:12" ht="14.4">
      <c r="A893" s="23"/>
      <c r="B893" s="24"/>
      <c r="C893" s="25"/>
      <c r="D893" s="32" t="s">
        <v>32</v>
      </c>
      <c r="E893" s="27"/>
      <c r="F893" s="28"/>
      <c r="G893" s="28"/>
      <c r="H893" s="28"/>
      <c r="I893" s="28"/>
      <c r="J893" s="28"/>
      <c r="K893" s="30"/>
      <c r="L893" s="28"/>
    </row>
    <row r="894" spans="1:12" ht="14.4">
      <c r="A894" s="23"/>
      <c r="B894" s="24"/>
      <c r="C894" s="25"/>
      <c r="D894" s="32" t="s">
        <v>45</v>
      </c>
      <c r="E894" s="27"/>
      <c r="F894" s="28"/>
      <c r="G894" s="28"/>
      <c r="H894" s="28"/>
      <c r="I894" s="28"/>
      <c r="J894" s="28"/>
      <c r="K894" s="30"/>
      <c r="L894" s="28"/>
    </row>
    <row r="895" spans="1:12" ht="14.4">
      <c r="A895" s="33"/>
      <c r="B895" s="34"/>
      <c r="C895" s="35"/>
      <c r="D895" s="36" t="s">
        <v>42</v>
      </c>
      <c r="E895" s="37"/>
      <c r="F895" s="38"/>
      <c r="G895" s="50"/>
      <c r="H895" s="50"/>
      <c r="I895" s="50"/>
      <c r="J895" s="50"/>
      <c r="K895" s="39"/>
      <c r="L895" s="50"/>
    </row>
    <row r="896" spans="1:12" ht="14.4">
      <c r="A896" s="40">
        <f>A884</f>
        <v>4</v>
      </c>
      <c r="B896" s="41">
        <f>B884</f>
        <v>1</v>
      </c>
      <c r="C896" s="42" t="s">
        <v>46</v>
      </c>
      <c r="D896" s="32" t="s">
        <v>47</v>
      </c>
      <c r="E896" s="27" t="s">
        <v>151</v>
      </c>
      <c r="F896" s="28">
        <v>60</v>
      </c>
      <c r="G896" s="28">
        <v>0.85499999999999998</v>
      </c>
      <c r="H896" s="28">
        <v>3.653</v>
      </c>
      <c r="I896" s="28">
        <v>11.58</v>
      </c>
      <c r="J896" s="28">
        <v>56</v>
      </c>
      <c r="K896" s="30" t="s">
        <v>152</v>
      </c>
      <c r="L896" s="28">
        <v>3.07</v>
      </c>
    </row>
    <row r="897" spans="1:12" ht="14.4">
      <c r="A897" s="23"/>
      <c r="B897" s="24"/>
      <c r="C897" s="25"/>
      <c r="D897" s="32" t="s">
        <v>49</v>
      </c>
      <c r="E897" s="63" t="s">
        <v>156</v>
      </c>
      <c r="F897" s="65" t="s">
        <v>128</v>
      </c>
      <c r="G897" s="28">
        <v>5.0999999999999996</v>
      </c>
      <c r="H897" s="28">
        <v>3.6</v>
      </c>
      <c r="I897" s="28">
        <v>17.600000000000001</v>
      </c>
      <c r="J897" s="28">
        <v>127.2</v>
      </c>
      <c r="K897" s="30" t="s">
        <v>51</v>
      </c>
      <c r="L897" s="28">
        <v>14.92</v>
      </c>
    </row>
    <row r="898" spans="1:12" ht="14.4">
      <c r="A898" s="23"/>
      <c r="B898" s="24"/>
      <c r="C898" s="25"/>
      <c r="D898" s="32" t="s">
        <v>52</v>
      </c>
      <c r="E898" s="27" t="s">
        <v>157</v>
      </c>
      <c r="F898" s="28">
        <v>150</v>
      </c>
      <c r="G898" s="28">
        <v>3.8340000000000001</v>
      </c>
      <c r="H898" s="28">
        <v>5.4340000000000002</v>
      </c>
      <c r="I898" s="28">
        <v>29.6</v>
      </c>
      <c r="J898" s="28">
        <v>210</v>
      </c>
      <c r="K898" s="30" t="s">
        <v>158</v>
      </c>
      <c r="L898" s="28">
        <v>13.48</v>
      </c>
    </row>
    <row r="899" spans="1:12" ht="14.4">
      <c r="A899" s="23"/>
      <c r="B899" s="24"/>
      <c r="C899" s="25"/>
      <c r="D899" s="32" t="s">
        <v>55</v>
      </c>
      <c r="E899" s="27" t="s">
        <v>145</v>
      </c>
      <c r="F899" s="28">
        <v>105</v>
      </c>
      <c r="G899" s="28">
        <v>8.33</v>
      </c>
      <c r="H899" s="28">
        <v>7.7430000000000003</v>
      </c>
      <c r="I899" s="28">
        <v>3.194</v>
      </c>
      <c r="J899" s="28">
        <v>175</v>
      </c>
      <c r="K899" s="30" t="s">
        <v>146</v>
      </c>
      <c r="L899" s="28">
        <v>32.020000000000003</v>
      </c>
    </row>
    <row r="900" spans="1:12" ht="14.4">
      <c r="A900" s="23"/>
      <c r="B900" s="24"/>
      <c r="C900" s="25"/>
      <c r="D900" s="32" t="s">
        <v>32</v>
      </c>
      <c r="E900" s="27" t="s">
        <v>58</v>
      </c>
      <c r="F900" s="28">
        <v>200</v>
      </c>
      <c r="G900" s="28">
        <v>0</v>
      </c>
      <c r="H900" s="28">
        <v>0</v>
      </c>
      <c r="I900" s="28">
        <v>14.6</v>
      </c>
      <c r="J900" s="28">
        <v>58.1</v>
      </c>
      <c r="K900" s="30" t="s">
        <v>59</v>
      </c>
      <c r="L900" s="28">
        <v>4.57</v>
      </c>
    </row>
    <row r="901" spans="1:12" ht="14.4">
      <c r="A901" s="23"/>
      <c r="B901" s="24"/>
      <c r="C901" s="25"/>
      <c r="D901" s="32" t="s">
        <v>45</v>
      </c>
      <c r="E901" s="27" t="s">
        <v>60</v>
      </c>
      <c r="F901" s="28">
        <v>30</v>
      </c>
      <c r="G901" s="28">
        <v>2.2799999999999998</v>
      </c>
      <c r="H901" s="28">
        <v>0.24</v>
      </c>
      <c r="I901" s="28">
        <v>14.76</v>
      </c>
      <c r="J901" s="28">
        <v>71</v>
      </c>
      <c r="K901" s="30"/>
      <c r="L901" s="28">
        <v>2.1</v>
      </c>
    </row>
    <row r="902" spans="1:12" ht="14.4">
      <c r="A902" s="23"/>
      <c r="B902" s="24"/>
      <c r="C902" s="25"/>
      <c r="D902" s="32" t="s">
        <v>61</v>
      </c>
      <c r="E902" s="27" t="s">
        <v>62</v>
      </c>
      <c r="F902" s="28">
        <v>30</v>
      </c>
      <c r="G902" s="28">
        <v>1.5</v>
      </c>
      <c r="H902" s="28">
        <v>0.3</v>
      </c>
      <c r="I902" s="28">
        <v>13.5</v>
      </c>
      <c r="J902" s="28">
        <v>66</v>
      </c>
      <c r="K902" s="30"/>
      <c r="L902" s="28">
        <v>2.1</v>
      </c>
    </row>
    <row r="903" spans="1:12" ht="14.4">
      <c r="A903" s="23"/>
      <c r="B903" s="24"/>
      <c r="C903" s="25"/>
      <c r="D903" s="26"/>
      <c r="E903" s="27"/>
      <c r="F903" s="28"/>
      <c r="G903" s="28"/>
      <c r="H903" s="28"/>
      <c r="I903" s="28"/>
      <c r="J903" s="28"/>
      <c r="K903" s="30"/>
      <c r="L903" s="28"/>
    </row>
    <row r="904" spans="1:12" ht="14.4">
      <c r="A904" s="23"/>
      <c r="B904" s="24"/>
      <c r="C904" s="25"/>
      <c r="D904" s="26"/>
      <c r="E904" s="27"/>
      <c r="F904" s="28"/>
      <c r="G904" s="28"/>
      <c r="H904" s="28"/>
      <c r="I904" s="28"/>
      <c r="J904" s="28"/>
      <c r="K904" s="30"/>
      <c r="L904" s="28"/>
    </row>
    <row r="905" spans="1:12" ht="14.4">
      <c r="A905" s="33"/>
      <c r="B905" s="34"/>
      <c r="C905" s="35"/>
      <c r="D905" s="36" t="s">
        <v>42</v>
      </c>
      <c r="E905" s="37"/>
      <c r="F905" s="38">
        <f>SUM(F896+F897+F898+F899+F900+F901+F902)</f>
        <v>825</v>
      </c>
      <c r="G905" s="38">
        <f t="shared" ref="G905:J905" si="209">SUM(G896:G904)</f>
        <v>21.899000000000001</v>
      </c>
      <c r="H905" s="38">
        <f t="shared" si="209"/>
        <v>20.97</v>
      </c>
      <c r="I905" s="38">
        <f t="shared" si="209"/>
        <v>104.834</v>
      </c>
      <c r="J905" s="38">
        <f t="shared" si="209"/>
        <v>763.3</v>
      </c>
      <c r="K905" s="39"/>
      <c r="L905" s="38">
        <f>SUM(L896:L904)</f>
        <v>72.260000000000005</v>
      </c>
    </row>
    <row r="906" spans="1:12" ht="14.4">
      <c r="A906" s="40">
        <f>A884</f>
        <v>4</v>
      </c>
      <c r="B906" s="41">
        <f>B884</f>
        <v>1</v>
      </c>
      <c r="C906" s="42" t="s">
        <v>63</v>
      </c>
      <c r="D906" s="43" t="s">
        <v>64</v>
      </c>
      <c r="E906" s="66"/>
      <c r="F906" s="28"/>
      <c r="G906" s="28"/>
      <c r="H906" s="28"/>
      <c r="I906" s="28"/>
      <c r="J906" s="28"/>
      <c r="K906" s="30"/>
      <c r="L906" s="28"/>
    </row>
    <row r="907" spans="1:12" ht="14.4">
      <c r="A907" s="23"/>
      <c r="B907" s="24"/>
      <c r="C907" s="25"/>
      <c r="D907" s="43" t="s">
        <v>39</v>
      </c>
      <c r="E907" s="27"/>
      <c r="F907" s="28"/>
      <c r="G907" s="28"/>
      <c r="H907" s="28"/>
      <c r="I907" s="28"/>
      <c r="J907" s="28"/>
      <c r="K907" s="30"/>
      <c r="L907" s="28"/>
    </row>
    <row r="908" spans="1:12" ht="14.4">
      <c r="A908" s="23"/>
      <c r="B908" s="24"/>
      <c r="C908" s="25"/>
      <c r="D908" s="26"/>
      <c r="E908" s="27"/>
      <c r="F908" s="28"/>
      <c r="G908" s="28"/>
      <c r="H908" s="28"/>
      <c r="I908" s="28"/>
      <c r="J908" s="28"/>
      <c r="K908" s="30"/>
      <c r="L908" s="28"/>
    </row>
    <row r="909" spans="1:12" ht="14.4">
      <c r="A909" s="23"/>
      <c r="B909" s="24"/>
      <c r="C909" s="25"/>
      <c r="D909" s="26"/>
      <c r="E909" s="27"/>
      <c r="F909" s="28"/>
      <c r="G909" s="28"/>
      <c r="H909" s="28"/>
      <c r="I909" s="28"/>
      <c r="J909" s="28"/>
      <c r="K909" s="30"/>
      <c r="L909" s="28"/>
    </row>
    <row r="910" spans="1:12" ht="14.4">
      <c r="A910" s="33"/>
      <c r="B910" s="34"/>
      <c r="C910" s="35"/>
      <c r="D910" s="36" t="s">
        <v>42</v>
      </c>
      <c r="E910" s="37"/>
      <c r="F910" s="38">
        <f t="shared" ref="F910:J910" si="210">SUM(F906:F909)</f>
        <v>0</v>
      </c>
      <c r="G910" s="50">
        <f t="shared" si="210"/>
        <v>0</v>
      </c>
      <c r="H910" s="50">
        <f t="shared" si="210"/>
        <v>0</v>
      </c>
      <c r="I910" s="50">
        <f t="shared" si="210"/>
        <v>0</v>
      </c>
      <c r="J910" s="50">
        <f t="shared" si="210"/>
        <v>0</v>
      </c>
      <c r="K910" s="39"/>
      <c r="L910" s="50">
        <f>SUM(L906:L909)</f>
        <v>0</v>
      </c>
    </row>
    <row r="911" spans="1:12" ht="14.4">
      <c r="A911" s="40">
        <f>A884</f>
        <v>4</v>
      </c>
      <c r="B911" s="41">
        <f>B884</f>
        <v>1</v>
      </c>
      <c r="C911" s="42" t="s">
        <v>65</v>
      </c>
      <c r="D911" s="32" t="s">
        <v>66</v>
      </c>
      <c r="E911" s="27"/>
      <c r="F911" s="28"/>
      <c r="G911" s="28"/>
      <c r="H911" s="28"/>
      <c r="I911" s="28"/>
      <c r="J911" s="28"/>
      <c r="K911" s="30"/>
      <c r="L911" s="28"/>
    </row>
    <row r="912" spans="1:12" ht="14.4">
      <c r="A912" s="23"/>
      <c r="B912" s="24"/>
      <c r="C912" s="25"/>
      <c r="D912" s="32" t="s">
        <v>55</v>
      </c>
      <c r="E912" s="27"/>
      <c r="F912" s="28"/>
      <c r="G912" s="28"/>
      <c r="H912" s="28"/>
      <c r="I912" s="28"/>
      <c r="J912" s="28"/>
      <c r="K912" s="30"/>
      <c r="L912" s="28"/>
    </row>
    <row r="913" spans="1:12" ht="14.4">
      <c r="A913" s="23"/>
      <c r="B913" s="24"/>
      <c r="C913" s="25"/>
      <c r="D913" s="32" t="s">
        <v>39</v>
      </c>
      <c r="E913" s="27"/>
      <c r="F913" s="28"/>
      <c r="G913" s="28"/>
      <c r="H913" s="28"/>
      <c r="I913" s="28"/>
      <c r="J913" s="28"/>
      <c r="K913" s="30"/>
      <c r="L913" s="28"/>
    </row>
    <row r="914" spans="1:12" ht="14.4">
      <c r="A914" s="23"/>
      <c r="B914" s="24"/>
      <c r="C914" s="25"/>
      <c r="D914" s="32" t="s">
        <v>37</v>
      </c>
      <c r="E914" s="27"/>
      <c r="F914" s="28"/>
      <c r="G914" s="28"/>
      <c r="H914" s="28"/>
      <c r="I914" s="28"/>
      <c r="J914" s="28"/>
      <c r="K914" s="30"/>
      <c r="L914" s="28"/>
    </row>
    <row r="915" spans="1:12" ht="14.4">
      <c r="A915" s="23"/>
      <c r="B915" s="24"/>
      <c r="C915" s="25"/>
      <c r="D915" s="26"/>
      <c r="E915" s="27"/>
      <c r="F915" s="28"/>
      <c r="G915" s="28"/>
      <c r="H915" s="28"/>
      <c r="I915" s="28"/>
      <c r="J915" s="28"/>
      <c r="K915" s="30"/>
      <c r="L915" s="28"/>
    </row>
    <row r="916" spans="1:12" ht="14.4">
      <c r="A916" s="23"/>
      <c r="B916" s="24"/>
      <c r="C916" s="25"/>
      <c r="D916" s="26"/>
      <c r="E916" s="27"/>
      <c r="F916" s="28"/>
      <c r="G916" s="28"/>
      <c r="H916" s="28"/>
      <c r="I916" s="28"/>
      <c r="J916" s="28"/>
      <c r="K916" s="30"/>
      <c r="L916" s="28"/>
    </row>
    <row r="917" spans="1:12" ht="14.4">
      <c r="A917" s="33"/>
      <c r="B917" s="34"/>
      <c r="C917" s="35"/>
      <c r="D917" s="36" t="s">
        <v>42</v>
      </c>
      <c r="E917" s="37"/>
      <c r="F917" s="38">
        <f t="shared" ref="F917:J917" si="211">SUM(F911:F916)</f>
        <v>0</v>
      </c>
      <c r="G917" s="38">
        <f t="shared" si="211"/>
        <v>0</v>
      </c>
      <c r="H917" s="38">
        <f t="shared" si="211"/>
        <v>0</v>
      </c>
      <c r="I917" s="38">
        <f t="shared" si="211"/>
        <v>0</v>
      </c>
      <c r="J917" s="38">
        <f t="shared" si="211"/>
        <v>0</v>
      </c>
      <c r="K917" s="39"/>
      <c r="L917" s="38">
        <f ca="1">SUM(L911:L919)</f>
        <v>0</v>
      </c>
    </row>
    <row r="918" spans="1:12" ht="14.4">
      <c r="A918" s="40">
        <f>A884</f>
        <v>4</v>
      </c>
      <c r="B918" s="41">
        <f>B884</f>
        <v>1</v>
      </c>
      <c r="C918" s="42" t="s">
        <v>67</v>
      </c>
      <c r="D918" s="43" t="s">
        <v>27</v>
      </c>
      <c r="E918" s="27"/>
      <c r="F918" s="28"/>
      <c r="G918" s="28"/>
      <c r="H918" s="28"/>
      <c r="I918" s="28"/>
      <c r="J918" s="28"/>
      <c r="K918" s="30"/>
      <c r="L918" s="28"/>
    </row>
    <row r="919" spans="1:12" ht="14.4">
      <c r="A919" s="23"/>
      <c r="B919" s="24"/>
      <c r="C919" s="25"/>
      <c r="D919" s="43" t="s">
        <v>64</v>
      </c>
      <c r="E919" s="27"/>
      <c r="F919" s="28"/>
      <c r="G919" s="28"/>
      <c r="H919" s="28"/>
      <c r="I919" s="28"/>
      <c r="J919" s="28"/>
      <c r="K919" s="30"/>
      <c r="L919" s="28"/>
    </row>
    <row r="920" spans="1:12" ht="14.4">
      <c r="A920" s="23"/>
      <c r="B920" s="24"/>
      <c r="C920" s="25"/>
      <c r="D920" s="43" t="s">
        <v>39</v>
      </c>
      <c r="E920" s="27"/>
      <c r="F920" s="28"/>
      <c r="G920" s="28"/>
      <c r="H920" s="28"/>
      <c r="I920" s="28"/>
      <c r="J920" s="28"/>
      <c r="K920" s="30"/>
      <c r="L920" s="28"/>
    </row>
    <row r="921" spans="1:12" ht="14.4">
      <c r="A921" s="23"/>
      <c r="B921" s="24"/>
      <c r="C921" s="25"/>
      <c r="D921" s="43" t="s">
        <v>35</v>
      </c>
      <c r="E921" s="27"/>
      <c r="F921" s="28"/>
      <c r="G921" s="28"/>
      <c r="H921" s="28"/>
      <c r="I921" s="28"/>
      <c r="J921" s="28"/>
      <c r="K921" s="30"/>
      <c r="L921" s="28"/>
    </row>
    <row r="922" spans="1:12" ht="14.4">
      <c r="A922" s="23"/>
      <c r="B922" s="24"/>
      <c r="C922" s="25"/>
      <c r="D922" s="26"/>
      <c r="E922" s="27"/>
      <c r="F922" s="28"/>
      <c r="G922" s="28"/>
      <c r="H922" s="28"/>
      <c r="I922" s="28"/>
      <c r="J922" s="28"/>
      <c r="K922" s="30"/>
      <c r="L922" s="28"/>
    </row>
    <row r="923" spans="1:12" ht="14.4">
      <c r="A923" s="23"/>
      <c r="B923" s="24"/>
      <c r="C923" s="25"/>
      <c r="D923" s="26"/>
      <c r="E923" s="27"/>
      <c r="F923" s="28"/>
      <c r="G923" s="28"/>
      <c r="H923" s="28"/>
      <c r="I923" s="28"/>
      <c r="J923" s="28"/>
      <c r="K923" s="30"/>
      <c r="L923" s="28"/>
    </row>
    <row r="924" spans="1:12" ht="14.4">
      <c r="A924" s="33"/>
      <c r="B924" s="34"/>
      <c r="C924" s="35"/>
      <c r="D924" s="44" t="s">
        <v>42</v>
      </c>
      <c r="E924" s="37"/>
      <c r="F924" s="38">
        <f t="shared" ref="F924:J924" si="212">SUM(F918:F923)</f>
        <v>0</v>
      </c>
      <c r="G924" s="38">
        <f t="shared" si="212"/>
        <v>0</v>
      </c>
      <c r="H924" s="38">
        <f t="shared" si="212"/>
        <v>0</v>
      </c>
      <c r="I924" s="38">
        <f t="shared" si="212"/>
        <v>0</v>
      </c>
      <c r="J924" s="38">
        <f t="shared" si="212"/>
        <v>0</v>
      </c>
      <c r="K924" s="39"/>
      <c r="L924" s="38">
        <f ca="1">SUM(L918:L926)</f>
        <v>0</v>
      </c>
    </row>
    <row r="925" spans="1:12" ht="14.4">
      <c r="A925" s="45">
        <f>A884</f>
        <v>4</v>
      </c>
      <c r="B925" s="46">
        <f>B884</f>
        <v>1</v>
      </c>
      <c r="C925" s="83" t="s">
        <v>68</v>
      </c>
      <c r="D925" s="84"/>
      <c r="E925" s="49"/>
      <c r="F925" s="50">
        <f t="shared" ref="F925:J925" si="213">F891+F895+F905+F910+F917+F924</f>
        <v>1615</v>
      </c>
      <c r="G925" s="50">
        <f t="shared" si="213"/>
        <v>53.018999999999998</v>
      </c>
      <c r="H925" s="50">
        <f t="shared" si="213"/>
        <v>57.99</v>
      </c>
      <c r="I925" s="50">
        <f t="shared" si="213"/>
        <v>217.304</v>
      </c>
      <c r="J925" s="50">
        <f t="shared" si="213"/>
        <v>1681.69</v>
      </c>
      <c r="K925" s="51"/>
      <c r="L925" s="50">
        <f>SUM(L910,L905,L895,L891)</f>
        <v>192.32</v>
      </c>
    </row>
    <row r="926" spans="1:12" ht="14.4">
      <c r="A926" s="52">
        <v>4</v>
      </c>
      <c r="B926" s="24">
        <v>2</v>
      </c>
      <c r="C926" s="18" t="s">
        <v>23</v>
      </c>
      <c r="D926" s="19" t="s">
        <v>44</v>
      </c>
      <c r="E926" s="27" t="s">
        <v>159</v>
      </c>
      <c r="F926" s="28">
        <v>150</v>
      </c>
      <c r="G926" s="28">
        <v>5.2</v>
      </c>
      <c r="H926" s="28">
        <v>6.7</v>
      </c>
      <c r="I926" s="28">
        <v>22.5</v>
      </c>
      <c r="J926" s="28">
        <v>170.7</v>
      </c>
      <c r="K926" s="30" t="s">
        <v>160</v>
      </c>
      <c r="L926" s="28">
        <v>13</v>
      </c>
    </row>
    <row r="927" spans="1:12" ht="14.4">
      <c r="A927" s="52"/>
      <c r="B927" s="24"/>
      <c r="C927" s="25"/>
      <c r="D927" s="32" t="s">
        <v>32</v>
      </c>
      <c r="E927" s="67" t="s">
        <v>86</v>
      </c>
      <c r="F927" s="28">
        <v>210</v>
      </c>
      <c r="G927" s="28">
        <v>0.53</v>
      </c>
      <c r="H927" s="28">
        <v>0</v>
      </c>
      <c r="I927" s="28">
        <v>9.4700000000000006</v>
      </c>
      <c r="J927" s="28">
        <v>40</v>
      </c>
      <c r="K927" s="30" t="s">
        <v>87</v>
      </c>
      <c r="L927" s="28">
        <v>1.71</v>
      </c>
    </row>
    <row r="928" spans="1:12" ht="14.4">
      <c r="A928" s="52"/>
      <c r="B928" s="24"/>
      <c r="C928" s="25"/>
      <c r="D928" s="32" t="s">
        <v>45</v>
      </c>
      <c r="E928" s="27" t="s">
        <v>73</v>
      </c>
      <c r="F928" s="28">
        <v>30</v>
      </c>
      <c r="G928" s="28">
        <v>2.2999999999999998</v>
      </c>
      <c r="H928" s="28">
        <v>0.9</v>
      </c>
      <c r="I928" s="28">
        <v>15.4</v>
      </c>
      <c r="J928" s="28">
        <v>78.599999999999994</v>
      </c>
      <c r="K928" s="30"/>
      <c r="L928" s="28">
        <v>2.31</v>
      </c>
    </row>
    <row r="929" spans="1:12" ht="14.4">
      <c r="A929" s="52"/>
      <c r="B929" s="24"/>
      <c r="C929" s="25"/>
      <c r="D929" s="32" t="s">
        <v>30</v>
      </c>
      <c r="E929" s="27" t="s">
        <v>31</v>
      </c>
      <c r="F929" s="28">
        <v>50</v>
      </c>
      <c r="G929" s="28">
        <v>3.8</v>
      </c>
      <c r="H929" s="28">
        <v>4.9000000000000004</v>
      </c>
      <c r="I929" s="28">
        <v>37.200000000000003</v>
      </c>
      <c r="J929" s="28">
        <v>208.5</v>
      </c>
      <c r="K929" s="30">
        <v>2008</v>
      </c>
      <c r="L929" s="28">
        <v>20</v>
      </c>
    </row>
    <row r="930" spans="1:12" ht="14.4">
      <c r="A930" s="52"/>
      <c r="B930" s="24"/>
      <c r="C930" s="25"/>
      <c r="D930" s="32" t="s">
        <v>27</v>
      </c>
      <c r="E930" s="27" t="s">
        <v>88</v>
      </c>
      <c r="F930" s="28"/>
      <c r="G930" s="28">
        <v>2.8</v>
      </c>
      <c r="H930" s="28">
        <v>2.5</v>
      </c>
      <c r="I930" s="28">
        <v>4.5</v>
      </c>
      <c r="J930" s="28">
        <v>57</v>
      </c>
      <c r="K930" s="30"/>
      <c r="L930" s="28">
        <v>40</v>
      </c>
    </row>
    <row r="931" spans="1:12" ht="14.4">
      <c r="A931" s="52"/>
      <c r="B931" s="24"/>
      <c r="C931" s="25"/>
      <c r="D931" s="43" t="s">
        <v>35</v>
      </c>
      <c r="E931" s="27" t="s">
        <v>36</v>
      </c>
      <c r="F931" s="28">
        <v>150</v>
      </c>
      <c r="G931" s="28">
        <v>1.6</v>
      </c>
      <c r="H931" s="28">
        <v>0.5</v>
      </c>
      <c r="I931" s="28">
        <v>22.7</v>
      </c>
      <c r="J931" s="28">
        <v>103.7</v>
      </c>
      <c r="K931" s="30">
        <v>2008</v>
      </c>
      <c r="L931" s="28">
        <v>18.149999999999999</v>
      </c>
    </row>
    <row r="932" spans="1:12" ht="14.4">
      <c r="A932" s="52"/>
      <c r="B932" s="24"/>
      <c r="C932" s="25"/>
      <c r="D932" s="32" t="s">
        <v>39</v>
      </c>
      <c r="E932" s="63" t="s">
        <v>40</v>
      </c>
      <c r="F932" s="28">
        <v>200</v>
      </c>
      <c r="G932" s="28">
        <v>1</v>
      </c>
      <c r="H932" s="28">
        <v>0.2</v>
      </c>
      <c r="I932" s="28">
        <v>19.8</v>
      </c>
      <c r="J932" s="28">
        <v>86</v>
      </c>
      <c r="K932" s="30" t="s">
        <v>41</v>
      </c>
      <c r="L932" s="28">
        <v>19.8</v>
      </c>
    </row>
    <row r="933" spans="1:12" ht="14.4">
      <c r="A933" s="54"/>
      <c r="B933" s="34"/>
      <c r="C933" s="35"/>
      <c r="D933" s="36" t="s">
        <v>42</v>
      </c>
      <c r="E933" s="37"/>
      <c r="F933" s="38">
        <f>SUM(F926:F932)</f>
        <v>790</v>
      </c>
      <c r="G933" s="50">
        <f>SUM(G926:G932)</f>
        <v>17.23</v>
      </c>
      <c r="H933" s="50">
        <f>SUM(H926:H932)</f>
        <v>15.7</v>
      </c>
      <c r="I933" s="50">
        <f>SUM(I926:I932)</f>
        <v>131.57</v>
      </c>
      <c r="J933" s="50">
        <f>SUM(J926:J932)</f>
        <v>744.5</v>
      </c>
      <c r="K933" s="39"/>
      <c r="L933" s="50">
        <f>SUM(L926:L932)</f>
        <v>114.97</v>
      </c>
    </row>
    <row r="934" spans="1:12" ht="14.4">
      <c r="A934" s="41">
        <v>4</v>
      </c>
      <c r="B934" s="41">
        <f>B926</f>
        <v>2</v>
      </c>
      <c r="C934" s="42" t="s">
        <v>43</v>
      </c>
      <c r="D934" s="53" t="s">
        <v>66</v>
      </c>
      <c r="E934" s="57"/>
      <c r="F934" s="28"/>
      <c r="G934" s="28"/>
      <c r="H934" s="28"/>
      <c r="I934" s="28"/>
      <c r="J934" s="28"/>
      <c r="K934" s="30"/>
      <c r="L934" s="28"/>
    </row>
    <row r="935" spans="1:12" ht="14.4">
      <c r="A935" s="52"/>
      <c r="B935" s="24"/>
      <c r="C935" s="25"/>
      <c r="D935" s="32" t="s">
        <v>32</v>
      </c>
      <c r="E935" s="27"/>
      <c r="F935" s="28"/>
      <c r="G935" s="28"/>
      <c r="H935" s="28"/>
      <c r="I935" s="28"/>
      <c r="J935" s="28"/>
      <c r="K935" s="30"/>
      <c r="L935" s="28"/>
    </row>
    <row r="936" spans="1:12" ht="14.4">
      <c r="A936" s="52"/>
      <c r="B936" s="24"/>
      <c r="C936" s="25"/>
      <c r="D936" s="32" t="s">
        <v>61</v>
      </c>
      <c r="E936" s="62"/>
      <c r="F936" s="28"/>
      <c r="G936" s="28"/>
      <c r="H936" s="28"/>
      <c r="I936" s="28"/>
      <c r="J936" s="28"/>
      <c r="K936" s="30"/>
      <c r="L936" s="28"/>
    </row>
    <row r="937" spans="1:12" ht="14.4">
      <c r="A937" s="54"/>
      <c r="B937" s="34"/>
      <c r="C937" s="35"/>
      <c r="D937" s="36" t="s">
        <v>42</v>
      </c>
      <c r="E937" s="37"/>
      <c r="F937" s="38"/>
      <c r="G937" s="38"/>
      <c r="H937" s="38"/>
      <c r="I937" s="38"/>
      <c r="J937" s="38"/>
      <c r="K937" s="39"/>
      <c r="L937" s="38"/>
    </row>
    <row r="938" spans="1:12" ht="14.4">
      <c r="A938" s="41">
        <f>A926</f>
        <v>4</v>
      </c>
      <c r="B938" s="41">
        <f>B926</f>
        <v>2</v>
      </c>
      <c r="C938" s="42" t="s">
        <v>46</v>
      </c>
      <c r="D938" s="32" t="s">
        <v>47</v>
      </c>
      <c r="E938" s="27" t="s">
        <v>77</v>
      </c>
      <c r="F938" s="28">
        <v>60</v>
      </c>
      <c r="G938" s="28">
        <v>0.7</v>
      </c>
      <c r="H938" s="28">
        <v>0.1</v>
      </c>
      <c r="I938" s="28">
        <v>2.2999999999999998</v>
      </c>
      <c r="J938" s="28">
        <v>14.5</v>
      </c>
      <c r="K938" s="30">
        <v>2008</v>
      </c>
      <c r="L938" s="28">
        <v>9</v>
      </c>
    </row>
    <row r="939" spans="1:12" ht="26.4">
      <c r="A939" s="52"/>
      <c r="B939" s="24"/>
      <c r="C939" s="25"/>
      <c r="D939" s="32" t="s">
        <v>49</v>
      </c>
      <c r="E939" s="27" t="s">
        <v>127</v>
      </c>
      <c r="F939" s="28">
        <v>250</v>
      </c>
      <c r="G939" s="28">
        <v>4.4000000000000004</v>
      </c>
      <c r="H939" s="28">
        <v>6</v>
      </c>
      <c r="I939" s="28">
        <v>16.100000000000001</v>
      </c>
      <c r="J939" s="28">
        <v>136.9</v>
      </c>
      <c r="K939" s="30" t="s">
        <v>129</v>
      </c>
      <c r="L939" s="28">
        <v>12.63</v>
      </c>
    </row>
    <row r="940" spans="1:12" ht="14.4">
      <c r="A940" s="52"/>
      <c r="B940" s="24"/>
      <c r="C940" s="25"/>
      <c r="D940" s="32" t="s">
        <v>52</v>
      </c>
      <c r="E940" s="62" t="s">
        <v>161</v>
      </c>
      <c r="F940" s="28">
        <v>210</v>
      </c>
      <c r="G940" s="28">
        <v>14.9</v>
      </c>
      <c r="H940" s="28">
        <v>14</v>
      </c>
      <c r="I940" s="28">
        <v>19.3</v>
      </c>
      <c r="J940" s="28">
        <v>263.7</v>
      </c>
      <c r="K940" s="30" t="s">
        <v>162</v>
      </c>
      <c r="L940" s="28">
        <v>50.31</v>
      </c>
    </row>
    <row r="941" spans="1:12" ht="14.4">
      <c r="A941" s="52"/>
      <c r="B941" s="24"/>
      <c r="C941" s="25"/>
      <c r="D941" s="32" t="s">
        <v>45</v>
      </c>
      <c r="E941" s="66" t="s">
        <v>60</v>
      </c>
      <c r="F941" s="28">
        <v>30</v>
      </c>
      <c r="G941" s="28">
        <v>2.2799999999999998</v>
      </c>
      <c r="H941" s="28">
        <v>0.24</v>
      </c>
      <c r="I941" s="28">
        <v>14.76</v>
      </c>
      <c r="J941" s="28">
        <v>71</v>
      </c>
      <c r="K941" s="30"/>
      <c r="L941" s="28">
        <v>2.1</v>
      </c>
    </row>
    <row r="942" spans="1:12" ht="14.4">
      <c r="A942" s="52"/>
      <c r="B942" s="24"/>
      <c r="C942" s="25"/>
      <c r="D942" s="32" t="s">
        <v>61</v>
      </c>
      <c r="E942" s="27" t="s">
        <v>62</v>
      </c>
      <c r="F942" s="28">
        <v>30</v>
      </c>
      <c r="G942" s="28">
        <v>1.5</v>
      </c>
      <c r="H942" s="28">
        <v>0.3</v>
      </c>
      <c r="I942" s="28">
        <v>13.5</v>
      </c>
      <c r="J942" s="28">
        <v>66</v>
      </c>
      <c r="K942" s="30"/>
      <c r="L942" s="28">
        <v>2.1</v>
      </c>
    </row>
    <row r="943" spans="1:12" ht="14.4">
      <c r="A943" s="52"/>
      <c r="B943" s="24"/>
      <c r="C943" s="25"/>
      <c r="D943" s="32" t="s">
        <v>32</v>
      </c>
      <c r="E943" s="27" t="s">
        <v>83</v>
      </c>
      <c r="F943" s="28">
        <v>200</v>
      </c>
      <c r="G943" s="28">
        <v>0.1</v>
      </c>
      <c r="H943" s="28">
        <v>0.1</v>
      </c>
      <c r="I943" s="28">
        <v>18</v>
      </c>
      <c r="J943" s="28">
        <v>74.5</v>
      </c>
      <c r="K943" s="30" t="s">
        <v>124</v>
      </c>
      <c r="L943" s="28">
        <v>5.89</v>
      </c>
    </row>
    <row r="944" spans="1:12" ht="14.4">
      <c r="A944" s="52"/>
      <c r="B944" s="24"/>
      <c r="C944" s="25"/>
      <c r="D944" s="32" t="s">
        <v>61</v>
      </c>
      <c r="E944" s="27"/>
      <c r="F944" s="28"/>
      <c r="G944" s="28"/>
      <c r="H944" s="28"/>
      <c r="I944" s="28"/>
      <c r="J944" s="28"/>
      <c r="K944" s="30"/>
      <c r="L944" s="28"/>
    </row>
    <row r="945" spans="1:12" ht="14.4">
      <c r="A945" s="52"/>
      <c r="B945" s="24"/>
      <c r="C945" s="25"/>
      <c r="D945" s="26"/>
      <c r="E945" s="27"/>
      <c r="F945" s="28"/>
      <c r="G945" s="28"/>
      <c r="H945" s="28"/>
      <c r="I945" s="28"/>
      <c r="J945" s="28"/>
      <c r="K945" s="30"/>
      <c r="L945" s="28"/>
    </row>
    <row r="946" spans="1:12" ht="14.4">
      <c r="A946" s="52"/>
      <c r="B946" s="24"/>
      <c r="C946" s="25"/>
      <c r="D946" s="26"/>
      <c r="E946" s="27"/>
      <c r="F946" s="28"/>
      <c r="G946" s="28"/>
      <c r="H946" s="28"/>
      <c r="I946" s="28"/>
      <c r="J946" s="28"/>
      <c r="K946" s="30"/>
      <c r="L946" s="28"/>
    </row>
    <row r="947" spans="1:12" ht="14.4">
      <c r="A947" s="54"/>
      <c r="B947" s="34"/>
      <c r="C947" s="35"/>
      <c r="D947" s="36" t="s">
        <v>42</v>
      </c>
      <c r="E947" s="37"/>
      <c r="F947" s="38">
        <f t="shared" ref="F947:J947" si="214">SUM(F938:F946)</f>
        <v>780</v>
      </c>
      <c r="G947" s="38">
        <f t="shared" si="214"/>
        <v>23.88</v>
      </c>
      <c r="H947" s="38">
        <f t="shared" si="214"/>
        <v>20.74</v>
      </c>
      <c r="I947" s="38">
        <f t="shared" si="214"/>
        <v>83.96</v>
      </c>
      <c r="J947" s="38">
        <f t="shared" si="214"/>
        <v>626.6</v>
      </c>
      <c r="K947" s="39"/>
      <c r="L947" s="38">
        <f>SUM(L938:L946)</f>
        <v>82.03</v>
      </c>
    </row>
    <row r="948" spans="1:12" ht="14.4">
      <c r="A948" s="41">
        <f>A926</f>
        <v>4</v>
      </c>
      <c r="B948" s="41">
        <f>B926</f>
        <v>2</v>
      </c>
      <c r="C948" s="42" t="s">
        <v>63</v>
      </c>
      <c r="D948" s="43" t="s">
        <v>64</v>
      </c>
      <c r="E948" s="66"/>
      <c r="F948" s="28"/>
      <c r="G948" s="28"/>
      <c r="H948" s="28"/>
      <c r="I948" s="28"/>
      <c r="J948" s="28"/>
      <c r="K948" s="30"/>
      <c r="L948" s="28"/>
    </row>
    <row r="949" spans="1:12" ht="14.4">
      <c r="A949" s="52"/>
      <c r="B949" s="24"/>
      <c r="C949" s="25"/>
      <c r="D949" s="43" t="s">
        <v>39</v>
      </c>
      <c r="E949" s="27"/>
      <c r="F949" s="28"/>
      <c r="G949" s="28"/>
      <c r="H949" s="28"/>
      <c r="I949" s="28"/>
      <c r="J949" s="28"/>
      <c r="K949" s="30"/>
      <c r="L949" s="28"/>
    </row>
    <row r="950" spans="1:12" ht="14.4">
      <c r="A950" s="52"/>
      <c r="B950" s="24"/>
      <c r="C950" s="25"/>
      <c r="D950" s="26"/>
      <c r="E950" s="27"/>
      <c r="F950" s="28"/>
      <c r="G950" s="28"/>
      <c r="H950" s="28"/>
      <c r="I950" s="28"/>
      <c r="J950" s="28"/>
      <c r="K950" s="30"/>
      <c r="L950" s="28"/>
    </row>
    <row r="951" spans="1:12" ht="14.4">
      <c r="A951" s="52"/>
      <c r="B951" s="24"/>
      <c r="C951" s="25"/>
      <c r="D951" s="26"/>
      <c r="E951" s="27"/>
      <c r="F951" s="28"/>
      <c r="G951" s="28"/>
      <c r="H951" s="28"/>
      <c r="I951" s="28"/>
      <c r="J951" s="28"/>
      <c r="K951" s="30"/>
      <c r="L951" s="28"/>
    </row>
    <row r="952" spans="1:12" ht="14.4">
      <c r="A952" s="54"/>
      <c r="B952" s="34"/>
      <c r="C952" s="35"/>
      <c r="D952" s="36" t="s">
        <v>42</v>
      </c>
      <c r="E952" s="37"/>
      <c r="F952" s="38">
        <f t="shared" ref="F952:J952" si="215">SUM(F948:F951)</f>
        <v>0</v>
      </c>
      <c r="G952" s="38">
        <f t="shared" si="215"/>
        <v>0</v>
      </c>
      <c r="H952" s="38">
        <f t="shared" si="215"/>
        <v>0</v>
      </c>
      <c r="I952" s="38">
        <f t="shared" si="215"/>
        <v>0</v>
      </c>
      <c r="J952" s="38">
        <f t="shared" si="215"/>
        <v>0</v>
      </c>
      <c r="K952" s="39"/>
      <c r="L952" s="38">
        <f>SUM(L948:L949)</f>
        <v>0</v>
      </c>
    </row>
    <row r="953" spans="1:12" ht="14.4">
      <c r="A953" s="41">
        <f>A926</f>
        <v>4</v>
      </c>
      <c r="B953" s="41">
        <f>B926</f>
        <v>2</v>
      </c>
      <c r="C953" s="42" t="s">
        <v>65</v>
      </c>
      <c r="D953" s="32" t="s">
        <v>66</v>
      </c>
      <c r="E953" s="27"/>
      <c r="F953" s="28"/>
      <c r="G953" s="28"/>
      <c r="H953" s="28"/>
      <c r="I953" s="28"/>
      <c r="J953" s="28"/>
      <c r="K953" s="30"/>
      <c r="L953" s="28"/>
    </row>
    <row r="954" spans="1:12" ht="14.4">
      <c r="A954" s="52"/>
      <c r="B954" s="24"/>
      <c r="C954" s="25"/>
      <c r="D954" s="32" t="s">
        <v>55</v>
      </c>
      <c r="E954" s="27"/>
      <c r="F954" s="28"/>
      <c r="G954" s="28"/>
      <c r="H954" s="28"/>
      <c r="I954" s="28"/>
      <c r="J954" s="28"/>
      <c r="K954" s="30"/>
      <c r="L954" s="28"/>
    </row>
    <row r="955" spans="1:12" ht="14.4">
      <c r="A955" s="52"/>
      <c r="B955" s="24"/>
      <c r="C955" s="25"/>
      <c r="D955" s="32" t="s">
        <v>39</v>
      </c>
      <c r="E955" s="27"/>
      <c r="F955" s="28"/>
      <c r="G955" s="28"/>
      <c r="H955" s="28"/>
      <c r="I955" s="28"/>
      <c r="J955" s="28"/>
      <c r="K955" s="30"/>
      <c r="L955" s="28"/>
    </row>
    <row r="956" spans="1:12" ht="14.4">
      <c r="A956" s="52"/>
      <c r="B956" s="24"/>
      <c r="C956" s="25"/>
      <c r="D956" s="32" t="s">
        <v>37</v>
      </c>
      <c r="E956" s="27"/>
      <c r="F956" s="28"/>
      <c r="G956" s="28"/>
      <c r="H956" s="28"/>
      <c r="I956" s="28"/>
      <c r="J956" s="28"/>
      <c r="K956" s="30"/>
      <c r="L956" s="28"/>
    </row>
    <row r="957" spans="1:12" ht="14.4">
      <c r="A957" s="52"/>
      <c r="B957" s="24"/>
      <c r="C957" s="25"/>
      <c r="D957" s="26"/>
      <c r="E957" s="27"/>
      <c r="F957" s="28"/>
      <c r="G957" s="28"/>
      <c r="H957" s="28"/>
      <c r="I957" s="28"/>
      <c r="J957" s="28"/>
      <c r="K957" s="30"/>
      <c r="L957" s="28"/>
    </row>
    <row r="958" spans="1:12" ht="14.4">
      <c r="A958" s="52"/>
      <c r="B958" s="24"/>
      <c r="C958" s="25"/>
      <c r="D958" s="26"/>
      <c r="E958" s="27"/>
      <c r="F958" s="28"/>
      <c r="G958" s="28"/>
      <c r="H958" s="28"/>
      <c r="I958" s="28"/>
      <c r="J958" s="28"/>
      <c r="K958" s="30"/>
      <c r="L958" s="28"/>
    </row>
    <row r="959" spans="1:12" ht="14.4">
      <c r="A959" s="54"/>
      <c r="B959" s="34"/>
      <c r="C959" s="35"/>
      <c r="D959" s="36" t="s">
        <v>42</v>
      </c>
      <c r="E959" s="37"/>
      <c r="F959" s="38">
        <f t="shared" ref="F959:J959" si="216">SUM(F953:F958)</f>
        <v>0</v>
      </c>
      <c r="G959" s="38">
        <f t="shared" si="216"/>
        <v>0</v>
      </c>
      <c r="H959" s="38">
        <f t="shared" si="216"/>
        <v>0</v>
      </c>
      <c r="I959" s="38">
        <f t="shared" si="216"/>
        <v>0</v>
      </c>
      <c r="J959" s="38">
        <f t="shared" si="216"/>
        <v>0</v>
      </c>
      <c r="K959" s="39"/>
      <c r="L959" s="38">
        <f ca="1">SUM(L953:L961)</f>
        <v>0</v>
      </c>
    </row>
    <row r="960" spans="1:12" ht="14.4">
      <c r="A960" s="41">
        <f>A926</f>
        <v>4</v>
      </c>
      <c r="B960" s="41">
        <f>B926</f>
        <v>2</v>
      </c>
      <c r="C960" s="42" t="s">
        <v>67</v>
      </c>
      <c r="D960" s="43" t="s">
        <v>27</v>
      </c>
      <c r="E960" s="27"/>
      <c r="F960" s="28"/>
      <c r="G960" s="28"/>
      <c r="H960" s="28"/>
      <c r="I960" s="28"/>
      <c r="J960" s="28"/>
      <c r="K960" s="30"/>
      <c r="L960" s="28"/>
    </row>
    <row r="961" spans="1:12" ht="14.4">
      <c r="A961" s="52"/>
      <c r="B961" s="24"/>
      <c r="C961" s="25"/>
      <c r="D961" s="43" t="s">
        <v>64</v>
      </c>
      <c r="E961" s="27"/>
      <c r="F961" s="28"/>
      <c r="G961" s="28"/>
      <c r="H961" s="28"/>
      <c r="I961" s="28"/>
      <c r="J961" s="28"/>
      <c r="K961" s="30"/>
      <c r="L961" s="28"/>
    </row>
    <row r="962" spans="1:12" ht="14.4">
      <c r="A962" s="52"/>
      <c r="B962" s="24"/>
      <c r="C962" s="25"/>
      <c r="D962" s="43" t="s">
        <v>39</v>
      </c>
      <c r="E962" s="27"/>
      <c r="F962" s="28"/>
      <c r="G962" s="28"/>
      <c r="H962" s="28"/>
      <c r="I962" s="28"/>
      <c r="J962" s="28"/>
      <c r="K962" s="30"/>
      <c r="L962" s="28"/>
    </row>
    <row r="963" spans="1:12" ht="14.4">
      <c r="A963" s="52"/>
      <c r="B963" s="24"/>
      <c r="C963" s="25"/>
      <c r="D963" s="43" t="s">
        <v>35</v>
      </c>
      <c r="E963" s="27"/>
      <c r="F963" s="28"/>
      <c r="G963" s="28"/>
      <c r="H963" s="28"/>
      <c r="I963" s="28"/>
      <c r="J963" s="28"/>
      <c r="K963" s="30"/>
      <c r="L963" s="28"/>
    </row>
    <row r="964" spans="1:12" ht="14.4">
      <c r="A964" s="52"/>
      <c r="B964" s="24"/>
      <c r="C964" s="25"/>
      <c r="D964" s="26"/>
      <c r="E964" s="27"/>
      <c r="F964" s="28"/>
      <c r="G964" s="28"/>
      <c r="H964" s="28"/>
      <c r="I964" s="28"/>
      <c r="J964" s="28"/>
      <c r="K964" s="30"/>
      <c r="L964" s="28"/>
    </row>
    <row r="965" spans="1:12" ht="14.4">
      <c r="A965" s="52"/>
      <c r="B965" s="24"/>
      <c r="C965" s="25"/>
      <c r="D965" s="26"/>
      <c r="E965" s="27"/>
      <c r="F965" s="28"/>
      <c r="G965" s="28"/>
      <c r="H965" s="28"/>
      <c r="I965" s="28"/>
      <c r="J965" s="28"/>
      <c r="K965" s="30"/>
      <c r="L965" s="28"/>
    </row>
    <row r="966" spans="1:12" ht="14.4">
      <c r="A966" s="54"/>
      <c r="B966" s="34"/>
      <c r="C966" s="35"/>
      <c r="D966" s="44" t="s">
        <v>42</v>
      </c>
      <c r="E966" s="37"/>
      <c r="F966" s="38">
        <f t="shared" ref="F966:J966" si="217">SUM(F960:F965)</f>
        <v>0</v>
      </c>
      <c r="G966" s="38">
        <f t="shared" si="217"/>
        <v>0</v>
      </c>
      <c r="H966" s="38">
        <f t="shared" si="217"/>
        <v>0</v>
      </c>
      <c r="I966" s="38">
        <f t="shared" si="217"/>
        <v>0</v>
      </c>
      <c r="J966" s="38">
        <f t="shared" si="217"/>
        <v>0</v>
      </c>
      <c r="K966" s="39"/>
      <c r="L966" s="38">
        <f ca="1">SUM(L960:L968)</f>
        <v>0</v>
      </c>
    </row>
    <row r="967" spans="1:12" ht="14.4">
      <c r="A967" s="55">
        <f>A926</f>
        <v>4</v>
      </c>
      <c r="B967" s="55">
        <f>B926</f>
        <v>2</v>
      </c>
      <c r="C967" s="83" t="s">
        <v>68</v>
      </c>
      <c r="D967" s="84"/>
      <c r="E967" s="49"/>
      <c r="F967" s="50">
        <f t="shared" ref="F967:J967" si="218">F933+F937+F947+F952+F959+F966</f>
        <v>1570</v>
      </c>
      <c r="G967" s="50">
        <f t="shared" si="218"/>
        <v>41.11</v>
      </c>
      <c r="H967" s="50">
        <f t="shared" si="218"/>
        <v>36.44</v>
      </c>
      <c r="I967" s="50">
        <f t="shared" si="218"/>
        <v>215.53</v>
      </c>
      <c r="J967" s="50">
        <f t="shared" si="218"/>
        <v>1371.1</v>
      </c>
      <c r="K967" s="51"/>
      <c r="L967" s="50">
        <f>SUM(L952,L947,L933,L937)</f>
        <v>197</v>
      </c>
    </row>
    <row r="968" spans="1:12" ht="14.4">
      <c r="A968" s="16">
        <v>4</v>
      </c>
      <c r="B968" s="17">
        <v>3</v>
      </c>
      <c r="C968" s="18" t="s">
        <v>23</v>
      </c>
      <c r="D968" s="19" t="s">
        <v>44</v>
      </c>
      <c r="E968" s="62" t="s">
        <v>154</v>
      </c>
      <c r="F968" s="21">
        <v>120</v>
      </c>
      <c r="G968" s="21">
        <v>18.899999999999999</v>
      </c>
      <c r="H968" s="21">
        <v>26.7</v>
      </c>
      <c r="I968" s="21">
        <v>23.5</v>
      </c>
      <c r="J968" s="21">
        <v>416.3</v>
      </c>
      <c r="K968" s="22" t="s">
        <v>155</v>
      </c>
      <c r="L968" s="21">
        <v>41.33</v>
      </c>
    </row>
    <row r="969" spans="1:12" ht="14.4">
      <c r="A969" s="23"/>
      <c r="B969" s="24"/>
      <c r="C969" s="25"/>
      <c r="D969" s="32" t="s">
        <v>32</v>
      </c>
      <c r="E969" s="27" t="s">
        <v>86</v>
      </c>
      <c r="F969" s="28">
        <v>210</v>
      </c>
      <c r="G969" s="28">
        <v>0.53</v>
      </c>
      <c r="H969" s="28">
        <v>0</v>
      </c>
      <c r="I969" s="28">
        <v>9.4700000000000006</v>
      </c>
      <c r="J969" s="28">
        <v>40</v>
      </c>
      <c r="K969" s="30" t="s">
        <v>87</v>
      </c>
      <c r="L969" s="28">
        <v>1.71</v>
      </c>
    </row>
    <row r="970" spans="1:12" ht="14.4">
      <c r="A970" s="23"/>
      <c r="B970" s="24"/>
      <c r="C970" s="25"/>
      <c r="D970" s="32" t="s">
        <v>45</v>
      </c>
      <c r="E970" s="27" t="s">
        <v>73</v>
      </c>
      <c r="F970" s="28">
        <v>30</v>
      </c>
      <c r="G970" s="60">
        <v>2.2999999999999998</v>
      </c>
      <c r="H970" s="28">
        <v>0.9</v>
      </c>
      <c r="I970" s="28">
        <v>15.4</v>
      </c>
      <c r="J970" s="28">
        <v>78.599999999999994</v>
      </c>
      <c r="K970" s="30"/>
      <c r="L970" s="28">
        <v>2.31</v>
      </c>
    </row>
    <row r="971" spans="1:12" ht="14.4">
      <c r="A971" s="23"/>
      <c r="B971" s="24"/>
      <c r="C971" s="25"/>
      <c r="D971" s="32" t="s">
        <v>27</v>
      </c>
      <c r="E971" s="27" t="s">
        <v>28</v>
      </c>
      <c r="F971" s="28">
        <v>20</v>
      </c>
      <c r="G971" s="60">
        <v>4.59</v>
      </c>
      <c r="H971" s="28">
        <v>5.92</v>
      </c>
      <c r="I971" s="28">
        <v>0</v>
      </c>
      <c r="J971" s="28">
        <v>72.489999999999995</v>
      </c>
      <c r="K971" s="30" t="s">
        <v>29</v>
      </c>
      <c r="L971" s="28">
        <v>14.32</v>
      </c>
    </row>
    <row r="972" spans="1:12" ht="14.4">
      <c r="A972" s="23"/>
      <c r="B972" s="24"/>
      <c r="C972" s="25"/>
      <c r="D972" s="32" t="s">
        <v>30</v>
      </c>
      <c r="E972" s="27" t="s">
        <v>31</v>
      </c>
      <c r="F972" s="28">
        <v>30</v>
      </c>
      <c r="G972" s="28">
        <v>2.2000000000000002</v>
      </c>
      <c r="H972" s="28">
        <v>2.8</v>
      </c>
      <c r="I972" s="28">
        <v>21.6</v>
      </c>
      <c r="J972" s="28">
        <v>121.3</v>
      </c>
      <c r="K972" s="30">
        <v>2008</v>
      </c>
      <c r="L972" s="28">
        <v>4.95</v>
      </c>
    </row>
    <row r="973" spans="1:12" ht="14.4">
      <c r="A973" s="23"/>
      <c r="B973" s="24"/>
      <c r="C973" s="25"/>
      <c r="D973" s="32" t="s">
        <v>35</v>
      </c>
      <c r="E973" s="62" t="s">
        <v>74</v>
      </c>
      <c r="F973" s="28">
        <v>180</v>
      </c>
      <c r="G973" s="28">
        <v>1.6</v>
      </c>
      <c r="H973" s="28">
        <v>0.5</v>
      </c>
      <c r="I973" s="28">
        <v>22.7</v>
      </c>
      <c r="J973" s="28">
        <v>103.7</v>
      </c>
      <c r="K973" s="30">
        <v>2008</v>
      </c>
      <c r="L973" s="28">
        <v>35.64</v>
      </c>
    </row>
    <row r="974" spans="1:12" ht="14.4">
      <c r="A974" s="23"/>
      <c r="B974" s="24"/>
      <c r="C974" s="25"/>
      <c r="D974" s="43" t="s">
        <v>39</v>
      </c>
      <c r="E974" s="67" t="s">
        <v>40</v>
      </c>
      <c r="F974" s="28">
        <v>200</v>
      </c>
      <c r="G974" s="28">
        <v>1</v>
      </c>
      <c r="H974" s="28">
        <v>0.2</v>
      </c>
      <c r="I974" s="28">
        <v>19.8</v>
      </c>
      <c r="J974" s="28">
        <v>86</v>
      </c>
      <c r="K974" s="30" t="s">
        <v>41</v>
      </c>
      <c r="L974" s="28">
        <v>19.8</v>
      </c>
    </row>
    <row r="975" spans="1:12" ht="14.4">
      <c r="A975" s="33"/>
      <c r="B975" s="34"/>
      <c r="C975" s="35"/>
      <c r="D975" s="36" t="s">
        <v>42</v>
      </c>
      <c r="E975" s="37"/>
      <c r="F975" s="38">
        <f>SUM(F968:F974)</f>
        <v>790</v>
      </c>
      <c r="G975" s="38">
        <f>SUM(G968:G974)</f>
        <v>31.12</v>
      </c>
      <c r="H975" s="38">
        <f>SUM(H968:H974)</f>
        <v>37.020000000000003</v>
      </c>
      <c r="I975" s="38">
        <f>SUM(I968:I974)</f>
        <v>112.47</v>
      </c>
      <c r="J975" s="38">
        <f>SUM(J968:J974)</f>
        <v>918.39</v>
      </c>
      <c r="K975" s="39"/>
      <c r="L975" s="38">
        <f>SUM(L968:L974)</f>
        <v>120.06</v>
      </c>
    </row>
    <row r="976" spans="1:12" ht="14.4">
      <c r="A976" s="40">
        <v>4</v>
      </c>
      <c r="B976" s="41">
        <f>B968</f>
        <v>3</v>
      </c>
      <c r="C976" s="42" t="s">
        <v>43</v>
      </c>
      <c r="D976" s="53" t="s">
        <v>66</v>
      </c>
      <c r="E976" s="27"/>
      <c r="F976" s="28"/>
      <c r="G976" s="28"/>
      <c r="H976" s="28"/>
      <c r="I976" s="28"/>
      <c r="J976" s="28"/>
      <c r="K976" s="30"/>
      <c r="L976" s="28"/>
    </row>
    <row r="977" spans="1:12" ht="14.4">
      <c r="A977" s="23"/>
      <c r="B977" s="24"/>
      <c r="C977" s="25"/>
      <c r="D977" s="32" t="s">
        <v>32</v>
      </c>
      <c r="E977" s="27"/>
      <c r="F977" s="28"/>
      <c r="G977" s="28"/>
      <c r="H977" s="28"/>
      <c r="I977" s="28"/>
      <c r="J977" s="28"/>
      <c r="K977" s="30"/>
      <c r="L977" s="28"/>
    </row>
    <row r="978" spans="1:12" ht="14.4">
      <c r="A978" s="23"/>
      <c r="B978" s="24"/>
      <c r="C978" s="25"/>
      <c r="D978" s="32" t="s">
        <v>45</v>
      </c>
      <c r="E978" s="27"/>
      <c r="F978" s="28"/>
      <c r="G978" s="28"/>
      <c r="H978" s="28"/>
      <c r="I978" s="28"/>
      <c r="J978" s="28"/>
      <c r="K978" s="30"/>
      <c r="L978" s="28"/>
    </row>
    <row r="979" spans="1:12" ht="14.4">
      <c r="A979" s="33"/>
      <c r="B979" s="34"/>
      <c r="C979" s="35"/>
      <c r="D979" s="36" t="s">
        <v>42</v>
      </c>
      <c r="E979" s="37"/>
      <c r="F979" s="38"/>
      <c r="G979" s="38"/>
      <c r="H979" s="38"/>
      <c r="I979" s="38"/>
      <c r="J979" s="38"/>
      <c r="K979" s="39"/>
      <c r="L979" s="38"/>
    </row>
    <row r="980" spans="1:12" ht="14.4">
      <c r="A980" s="40">
        <f>A968</f>
        <v>4</v>
      </c>
      <c r="B980" s="41">
        <f>B968</f>
        <v>3</v>
      </c>
      <c r="C980" s="42" t="s">
        <v>46</v>
      </c>
      <c r="D980" s="32" t="s">
        <v>47</v>
      </c>
      <c r="E980" s="27" t="s">
        <v>48</v>
      </c>
      <c r="F980" s="28">
        <v>60</v>
      </c>
      <c r="G980" s="28">
        <v>0.5</v>
      </c>
      <c r="H980" s="28">
        <v>0.1</v>
      </c>
      <c r="I980" s="28">
        <v>1.5</v>
      </c>
      <c r="J980" s="28">
        <v>8.4</v>
      </c>
      <c r="K980" s="30">
        <v>2008</v>
      </c>
      <c r="L980" s="28">
        <v>9</v>
      </c>
    </row>
    <row r="981" spans="1:12" ht="14.4">
      <c r="A981" s="23"/>
      <c r="B981" s="24"/>
      <c r="C981" s="25"/>
      <c r="D981" s="32" t="s">
        <v>49</v>
      </c>
      <c r="E981" s="27" t="s">
        <v>156</v>
      </c>
      <c r="F981" s="28">
        <v>250</v>
      </c>
      <c r="G981" s="28">
        <v>5.0999999999999996</v>
      </c>
      <c r="H981" s="28">
        <v>3.5</v>
      </c>
      <c r="I981" s="28">
        <v>16.8</v>
      </c>
      <c r="J981" s="28">
        <v>123</v>
      </c>
      <c r="K981" s="30" t="s">
        <v>163</v>
      </c>
      <c r="L981" s="28">
        <v>15.39</v>
      </c>
    </row>
    <row r="982" spans="1:12" ht="14.4">
      <c r="A982" s="23"/>
      <c r="B982" s="24"/>
      <c r="C982" s="25"/>
      <c r="D982" s="32" t="s">
        <v>52</v>
      </c>
      <c r="E982" s="27" t="s">
        <v>157</v>
      </c>
      <c r="F982" s="28">
        <v>150</v>
      </c>
      <c r="G982" s="28">
        <v>3.8340000000000001</v>
      </c>
      <c r="H982" s="28">
        <v>5.4340000000000002</v>
      </c>
      <c r="I982" s="28">
        <v>29.6</v>
      </c>
      <c r="J982" s="28">
        <v>210</v>
      </c>
      <c r="K982" s="30" t="s">
        <v>158</v>
      </c>
      <c r="L982" s="28">
        <v>13.48</v>
      </c>
    </row>
    <row r="983" spans="1:12" ht="14.4">
      <c r="A983" s="23"/>
      <c r="B983" s="24"/>
      <c r="C983" s="25"/>
      <c r="D983" s="32" t="s">
        <v>55</v>
      </c>
      <c r="E983" s="27" t="s">
        <v>145</v>
      </c>
      <c r="F983" s="28">
        <v>105</v>
      </c>
      <c r="G983" s="28">
        <v>8.33</v>
      </c>
      <c r="H983" s="28">
        <v>7.7430000000000003</v>
      </c>
      <c r="I983" s="28">
        <v>3.194</v>
      </c>
      <c r="J983" s="28">
        <v>175</v>
      </c>
      <c r="K983" s="30" t="s">
        <v>146</v>
      </c>
      <c r="L983" s="28">
        <v>32.020000000000003</v>
      </c>
    </row>
    <row r="984" spans="1:12" ht="14.4">
      <c r="A984" s="23"/>
      <c r="B984" s="24"/>
      <c r="C984" s="25"/>
      <c r="D984" s="32" t="s">
        <v>32</v>
      </c>
      <c r="E984" s="27" t="s">
        <v>58</v>
      </c>
      <c r="F984" s="28">
        <v>200</v>
      </c>
      <c r="G984" s="28">
        <v>0</v>
      </c>
      <c r="H984" s="28">
        <v>0</v>
      </c>
      <c r="I984" s="28">
        <v>14.6</v>
      </c>
      <c r="J984" s="28">
        <v>58.1</v>
      </c>
      <c r="K984" s="30" t="s">
        <v>59</v>
      </c>
      <c r="L984" s="28">
        <v>4.57</v>
      </c>
    </row>
    <row r="985" spans="1:12" ht="14.4">
      <c r="A985" s="23"/>
      <c r="B985" s="24"/>
      <c r="C985" s="25"/>
      <c r="D985" s="32" t="s">
        <v>45</v>
      </c>
      <c r="E985" s="27" t="s">
        <v>60</v>
      </c>
      <c r="F985" s="28">
        <v>30</v>
      </c>
      <c r="G985" s="28">
        <v>2.2799999999999998</v>
      </c>
      <c r="H985" s="28">
        <v>0.24</v>
      </c>
      <c r="I985" s="28">
        <v>14.76</v>
      </c>
      <c r="J985" s="28">
        <v>71</v>
      </c>
      <c r="K985" s="30"/>
      <c r="L985" s="28">
        <v>2.1</v>
      </c>
    </row>
    <row r="986" spans="1:12" ht="14.4">
      <c r="A986" s="23"/>
      <c r="B986" s="24"/>
      <c r="C986" s="25"/>
      <c r="D986" s="32" t="s">
        <v>61</v>
      </c>
      <c r="E986" s="27" t="s">
        <v>62</v>
      </c>
      <c r="F986" s="28">
        <v>30</v>
      </c>
      <c r="G986" s="28">
        <v>1.5</v>
      </c>
      <c r="H986" s="28">
        <v>0.3</v>
      </c>
      <c r="I986" s="28">
        <v>13.5</v>
      </c>
      <c r="J986" s="28">
        <v>66</v>
      </c>
      <c r="K986" s="30"/>
      <c r="L986" s="28">
        <v>2.1</v>
      </c>
    </row>
    <row r="987" spans="1:12" ht="14.4">
      <c r="A987" s="23"/>
      <c r="B987" s="24"/>
      <c r="C987" s="25"/>
      <c r="D987" s="26"/>
      <c r="E987" s="27"/>
      <c r="F987" s="28"/>
      <c r="G987" s="28"/>
      <c r="H987" s="28"/>
      <c r="I987" s="28"/>
      <c r="J987" s="28"/>
      <c r="K987" s="30"/>
      <c r="L987" s="28"/>
    </row>
    <row r="988" spans="1:12" ht="14.4">
      <c r="A988" s="23"/>
      <c r="B988" s="24"/>
      <c r="C988" s="25"/>
      <c r="D988" s="26"/>
      <c r="E988" s="27"/>
      <c r="F988" s="28"/>
      <c r="G988" s="28"/>
      <c r="H988" s="28"/>
      <c r="I988" s="28"/>
      <c r="J988" s="28"/>
      <c r="K988" s="30"/>
      <c r="L988" s="28"/>
    </row>
    <row r="989" spans="1:12" ht="14.4">
      <c r="A989" s="33"/>
      <c r="B989" s="34"/>
      <c r="C989" s="35"/>
      <c r="D989" s="36" t="s">
        <v>42</v>
      </c>
      <c r="E989" s="37"/>
      <c r="F989" s="38">
        <f t="shared" ref="F989:J989" si="219">SUM(F980:F988)</f>
        <v>825</v>
      </c>
      <c r="G989" s="38">
        <f t="shared" si="219"/>
        <v>21.544</v>
      </c>
      <c r="H989" s="38">
        <f t="shared" si="219"/>
        <v>17.317</v>
      </c>
      <c r="I989" s="38">
        <f t="shared" si="219"/>
        <v>93.953999999999994</v>
      </c>
      <c r="J989" s="38">
        <f t="shared" si="219"/>
        <v>711.5</v>
      </c>
      <c r="K989" s="39"/>
      <c r="L989" s="38">
        <f>SUM(L980:L988)</f>
        <v>78.66</v>
      </c>
    </row>
    <row r="990" spans="1:12" ht="14.4">
      <c r="A990" s="40">
        <f>A968</f>
        <v>4</v>
      </c>
      <c r="B990" s="41">
        <f>B968</f>
        <v>3</v>
      </c>
      <c r="C990" s="42" t="s">
        <v>63</v>
      </c>
      <c r="D990" s="43" t="s">
        <v>64</v>
      </c>
      <c r="E990" s="62"/>
      <c r="F990" s="28"/>
      <c r="G990" s="28"/>
      <c r="H990" s="28"/>
      <c r="I990" s="28"/>
      <c r="J990" s="28"/>
      <c r="K990" s="68"/>
      <c r="L990" s="28"/>
    </row>
    <row r="991" spans="1:12" ht="14.4">
      <c r="A991" s="23"/>
      <c r="B991" s="24"/>
      <c r="C991" s="25"/>
      <c r="D991" s="43" t="s">
        <v>39</v>
      </c>
      <c r="E991" s="27"/>
      <c r="F991" s="28"/>
      <c r="G991" s="28"/>
      <c r="H991" s="28"/>
      <c r="I991" s="28"/>
      <c r="J991" s="28"/>
      <c r="K991" s="30"/>
      <c r="L991" s="28"/>
    </row>
    <row r="992" spans="1:12" ht="14.4">
      <c r="A992" s="23"/>
      <c r="B992" s="24"/>
      <c r="C992" s="25"/>
      <c r="D992" s="26"/>
      <c r="E992" s="27"/>
      <c r="F992" s="28"/>
      <c r="G992" s="28"/>
      <c r="H992" s="28"/>
      <c r="I992" s="28"/>
      <c r="J992" s="28"/>
      <c r="K992" s="30"/>
      <c r="L992" s="28"/>
    </row>
    <row r="993" spans="1:12" ht="14.4">
      <c r="A993" s="23"/>
      <c r="B993" s="24"/>
      <c r="C993" s="25"/>
      <c r="D993" s="26"/>
      <c r="E993" s="27"/>
      <c r="F993" s="28"/>
      <c r="G993" s="28"/>
      <c r="H993" s="28"/>
      <c r="I993" s="28"/>
      <c r="J993" s="28"/>
      <c r="K993" s="30"/>
      <c r="L993" s="28"/>
    </row>
    <row r="994" spans="1:12" ht="14.4">
      <c r="A994" s="33"/>
      <c r="B994" s="34"/>
      <c r="C994" s="35"/>
      <c r="D994" s="36" t="s">
        <v>42</v>
      </c>
      <c r="E994" s="37"/>
      <c r="F994" s="38"/>
      <c r="G994" s="38">
        <f t="shared" ref="G994:J994" si="220">SUM(G990:G993)</f>
        <v>0</v>
      </c>
      <c r="H994" s="38">
        <f t="shared" si="220"/>
        <v>0</v>
      </c>
      <c r="I994" s="38">
        <f t="shared" si="220"/>
        <v>0</v>
      </c>
      <c r="J994" s="38">
        <f t="shared" si="220"/>
        <v>0</v>
      </c>
      <c r="K994" s="39"/>
      <c r="L994" s="38">
        <f>SUM(L990:L991)</f>
        <v>0</v>
      </c>
    </row>
    <row r="995" spans="1:12" ht="14.4">
      <c r="A995" s="40">
        <f>A968</f>
        <v>4</v>
      </c>
      <c r="B995" s="41">
        <f>B968</f>
        <v>3</v>
      </c>
      <c r="C995" s="42" t="s">
        <v>65</v>
      </c>
      <c r="D995" s="32" t="s">
        <v>66</v>
      </c>
      <c r="E995" s="27"/>
      <c r="F995" s="28"/>
      <c r="G995" s="28"/>
      <c r="H995" s="28"/>
      <c r="I995" s="28"/>
      <c r="J995" s="28"/>
      <c r="K995" s="30"/>
      <c r="L995" s="28"/>
    </row>
    <row r="996" spans="1:12" ht="14.4">
      <c r="A996" s="23"/>
      <c r="B996" s="24"/>
      <c r="C996" s="25"/>
      <c r="D996" s="32" t="s">
        <v>55</v>
      </c>
      <c r="E996" s="27"/>
      <c r="F996" s="28"/>
      <c r="G996" s="28"/>
      <c r="H996" s="28"/>
      <c r="I996" s="28"/>
      <c r="J996" s="28"/>
      <c r="K996" s="30"/>
      <c r="L996" s="28"/>
    </row>
    <row r="997" spans="1:12" ht="14.4">
      <c r="A997" s="23"/>
      <c r="B997" s="24"/>
      <c r="C997" s="25"/>
      <c r="D997" s="32" t="s">
        <v>39</v>
      </c>
      <c r="E997" s="27"/>
      <c r="F997" s="28"/>
      <c r="G997" s="28"/>
      <c r="H997" s="28"/>
      <c r="I997" s="28"/>
      <c r="J997" s="28"/>
      <c r="K997" s="30"/>
      <c r="L997" s="28"/>
    </row>
    <row r="998" spans="1:12" ht="14.4">
      <c r="A998" s="23"/>
      <c r="B998" s="24"/>
      <c r="C998" s="25"/>
      <c r="D998" s="32" t="s">
        <v>37</v>
      </c>
      <c r="E998" s="27"/>
      <c r="F998" s="28"/>
      <c r="G998" s="28"/>
      <c r="H998" s="28"/>
      <c r="I998" s="28"/>
      <c r="J998" s="28"/>
      <c r="K998" s="30"/>
      <c r="L998" s="28"/>
    </row>
    <row r="999" spans="1:12" ht="14.4">
      <c r="A999" s="23"/>
      <c r="B999" s="24"/>
      <c r="C999" s="25"/>
      <c r="D999" s="26"/>
      <c r="E999" s="27"/>
      <c r="F999" s="28"/>
      <c r="G999" s="28"/>
      <c r="H999" s="28"/>
      <c r="I999" s="28"/>
      <c r="J999" s="28"/>
      <c r="K999" s="30"/>
      <c r="L999" s="28"/>
    </row>
    <row r="1000" spans="1:12" ht="14.4">
      <c r="A1000" s="23"/>
      <c r="B1000" s="24"/>
      <c r="C1000" s="25"/>
      <c r="D1000" s="26"/>
      <c r="E1000" s="27"/>
      <c r="F1000" s="28"/>
      <c r="G1000" s="28"/>
      <c r="H1000" s="28"/>
      <c r="I1000" s="28"/>
      <c r="J1000" s="28"/>
      <c r="K1000" s="30"/>
      <c r="L1000" s="28"/>
    </row>
    <row r="1001" spans="1:12" ht="14.4">
      <c r="A1001" s="33"/>
      <c r="B1001" s="34"/>
      <c r="C1001" s="35"/>
      <c r="D1001" s="36" t="s">
        <v>42</v>
      </c>
      <c r="E1001" s="37"/>
      <c r="F1001" s="38">
        <f t="shared" ref="F1001:J1001" si="221">SUM(F995:F1000)</f>
        <v>0</v>
      </c>
      <c r="G1001" s="38">
        <f t="shared" si="221"/>
        <v>0</v>
      </c>
      <c r="H1001" s="38">
        <f t="shared" si="221"/>
        <v>0</v>
      </c>
      <c r="I1001" s="38">
        <f t="shared" si="221"/>
        <v>0</v>
      </c>
      <c r="J1001" s="38">
        <f t="shared" si="221"/>
        <v>0</v>
      </c>
      <c r="K1001" s="39"/>
      <c r="L1001" s="38">
        <f ca="1">SUM(L995:L1003)</f>
        <v>0</v>
      </c>
    </row>
    <row r="1002" spans="1:12" ht="14.4">
      <c r="A1002" s="40">
        <f>A968</f>
        <v>4</v>
      </c>
      <c r="B1002" s="41">
        <f>B968</f>
        <v>3</v>
      </c>
      <c r="C1002" s="42" t="s">
        <v>67</v>
      </c>
      <c r="D1002" s="43" t="s">
        <v>27</v>
      </c>
      <c r="E1002" s="27"/>
      <c r="F1002" s="28"/>
      <c r="G1002" s="28"/>
      <c r="H1002" s="28"/>
      <c r="I1002" s="28"/>
      <c r="J1002" s="28"/>
      <c r="K1002" s="30"/>
      <c r="L1002" s="28"/>
    </row>
    <row r="1003" spans="1:12" ht="14.4">
      <c r="A1003" s="23"/>
      <c r="B1003" s="24"/>
      <c r="C1003" s="25"/>
      <c r="D1003" s="43" t="s">
        <v>64</v>
      </c>
      <c r="E1003" s="27"/>
      <c r="F1003" s="28"/>
      <c r="G1003" s="28"/>
      <c r="H1003" s="28"/>
      <c r="I1003" s="28"/>
      <c r="J1003" s="28"/>
      <c r="K1003" s="30"/>
      <c r="L1003" s="28"/>
    </row>
    <row r="1004" spans="1:12" ht="14.4">
      <c r="A1004" s="23"/>
      <c r="B1004" s="24"/>
      <c r="C1004" s="25"/>
      <c r="D1004" s="43" t="s">
        <v>39</v>
      </c>
      <c r="E1004" s="27"/>
      <c r="F1004" s="28"/>
      <c r="G1004" s="28"/>
      <c r="H1004" s="28"/>
      <c r="I1004" s="28"/>
      <c r="J1004" s="28"/>
      <c r="K1004" s="30"/>
      <c r="L1004" s="28"/>
    </row>
    <row r="1005" spans="1:12" ht="14.4">
      <c r="A1005" s="23"/>
      <c r="B1005" s="24"/>
      <c r="C1005" s="25"/>
      <c r="D1005" s="43" t="s">
        <v>35</v>
      </c>
      <c r="E1005" s="27"/>
      <c r="F1005" s="28"/>
      <c r="G1005" s="28"/>
      <c r="H1005" s="28"/>
      <c r="I1005" s="28"/>
      <c r="J1005" s="28"/>
      <c r="K1005" s="30"/>
      <c r="L1005" s="28"/>
    </row>
    <row r="1006" spans="1:12" ht="14.4">
      <c r="A1006" s="23"/>
      <c r="B1006" s="24"/>
      <c r="C1006" s="25"/>
      <c r="D1006" s="26"/>
      <c r="E1006" s="27"/>
      <c r="F1006" s="28"/>
      <c r="G1006" s="28"/>
      <c r="H1006" s="28"/>
      <c r="I1006" s="28"/>
      <c r="J1006" s="28"/>
      <c r="K1006" s="30"/>
      <c r="L1006" s="28"/>
    </row>
    <row r="1007" spans="1:12" ht="14.4">
      <c r="A1007" s="23"/>
      <c r="B1007" s="24"/>
      <c r="C1007" s="25"/>
      <c r="D1007" s="26"/>
      <c r="E1007" s="27"/>
      <c r="F1007" s="28"/>
      <c r="G1007" s="28"/>
      <c r="H1007" s="28"/>
      <c r="I1007" s="28"/>
      <c r="J1007" s="28"/>
      <c r="K1007" s="30"/>
      <c r="L1007" s="28"/>
    </row>
    <row r="1008" spans="1:12" ht="14.4">
      <c r="A1008" s="33"/>
      <c r="B1008" s="34"/>
      <c r="C1008" s="35"/>
      <c r="D1008" s="44" t="s">
        <v>42</v>
      </c>
      <c r="E1008" s="37"/>
      <c r="F1008" s="38">
        <f t="shared" ref="F1008:J1008" si="222">SUM(F1002:F1007)</f>
        <v>0</v>
      </c>
      <c r="G1008" s="38">
        <f t="shared" si="222"/>
        <v>0</v>
      </c>
      <c r="H1008" s="38">
        <f t="shared" si="222"/>
        <v>0</v>
      </c>
      <c r="I1008" s="38">
        <f t="shared" si="222"/>
        <v>0</v>
      </c>
      <c r="J1008" s="38">
        <f t="shared" si="222"/>
        <v>0</v>
      </c>
      <c r="K1008" s="39"/>
      <c r="L1008" s="38">
        <f ca="1">SUM(L1002:L1010)</f>
        <v>0</v>
      </c>
    </row>
    <row r="1009" spans="1:12" ht="14.4">
      <c r="A1009" s="45">
        <f>A968</f>
        <v>4</v>
      </c>
      <c r="B1009" s="46">
        <f>B968</f>
        <v>3</v>
      </c>
      <c r="C1009" s="83" t="s">
        <v>68</v>
      </c>
      <c r="D1009" s="84"/>
      <c r="E1009" s="49"/>
      <c r="F1009" s="50">
        <f t="shared" ref="F1009:J1009" si="223">F975+F979+F989+F994+F1001+F1008</f>
        <v>1615</v>
      </c>
      <c r="G1009" s="50">
        <f t="shared" si="223"/>
        <v>52.664000000000001</v>
      </c>
      <c r="H1009" s="50">
        <f t="shared" si="223"/>
        <v>54.337000000000003</v>
      </c>
      <c r="I1009" s="50">
        <f t="shared" si="223"/>
        <v>206.42400000000001</v>
      </c>
      <c r="J1009" s="50">
        <f t="shared" si="223"/>
        <v>1629.89</v>
      </c>
      <c r="K1009" s="51"/>
      <c r="L1009" s="50">
        <f>SUM(L994,L989,L975,L979)</f>
        <v>198.72</v>
      </c>
    </row>
    <row r="1010" spans="1:12" ht="14.4">
      <c r="A1010" s="16">
        <v>4</v>
      </c>
      <c r="B1010" s="17">
        <v>4</v>
      </c>
      <c r="C1010" s="18" t="s">
        <v>23</v>
      </c>
      <c r="D1010" s="19" t="s">
        <v>44</v>
      </c>
      <c r="E1010" s="69"/>
      <c r="F1010" s="21"/>
      <c r="G1010" s="21"/>
      <c r="H1010" s="21"/>
      <c r="I1010" s="21"/>
      <c r="J1010" s="21"/>
      <c r="K1010" s="22"/>
      <c r="L1010" s="21"/>
    </row>
    <row r="1011" spans="1:12" ht="14.4">
      <c r="A1011" s="23"/>
      <c r="B1011" s="24"/>
      <c r="C1011" s="25"/>
      <c r="D1011" s="32" t="s">
        <v>32</v>
      </c>
      <c r="E1011" s="70"/>
      <c r="F1011" s="28"/>
      <c r="G1011" s="28"/>
      <c r="H1011" s="28"/>
      <c r="I1011" s="28"/>
      <c r="J1011" s="28"/>
      <c r="K1011" s="30"/>
      <c r="L1011" s="28"/>
    </row>
    <row r="1012" spans="1:12" ht="14.4">
      <c r="A1012" s="23"/>
      <c r="B1012" s="24"/>
      <c r="C1012" s="25"/>
      <c r="D1012" s="32" t="s">
        <v>45</v>
      </c>
      <c r="E1012" s="27"/>
      <c r="F1012" s="28"/>
      <c r="G1012" s="28"/>
      <c r="H1012" s="28"/>
      <c r="I1012" s="28"/>
      <c r="J1012" s="28"/>
      <c r="K1012" s="30"/>
      <c r="L1012" s="28"/>
    </row>
    <row r="1013" spans="1:12" ht="14.4">
      <c r="A1013" s="23"/>
      <c r="B1013" s="24"/>
      <c r="C1013" s="25"/>
      <c r="D1013" s="32" t="s">
        <v>30</v>
      </c>
      <c r="E1013" s="27"/>
      <c r="F1013" s="28"/>
      <c r="G1013" s="28"/>
      <c r="H1013" s="28"/>
      <c r="I1013" s="28"/>
      <c r="J1013" s="28"/>
      <c r="K1013" s="30"/>
      <c r="L1013" s="28"/>
    </row>
    <row r="1014" spans="1:12" ht="14.4">
      <c r="A1014" s="23"/>
      <c r="B1014" s="24"/>
      <c r="C1014" s="25"/>
      <c r="D1014" s="43" t="s">
        <v>35</v>
      </c>
      <c r="E1014" s="63"/>
      <c r="F1014" s="64"/>
      <c r="G1014" s="28"/>
      <c r="H1014" s="28"/>
      <c r="I1014" s="28"/>
      <c r="J1014" s="28"/>
      <c r="K1014" s="30"/>
      <c r="L1014" s="28"/>
    </row>
    <row r="1015" spans="1:12" ht="14.4">
      <c r="A1015" s="23"/>
      <c r="B1015" s="24"/>
      <c r="C1015" s="25"/>
      <c r="D1015" s="32" t="s">
        <v>39</v>
      </c>
      <c r="E1015" s="27"/>
      <c r="F1015" s="28"/>
      <c r="G1015" s="28"/>
      <c r="H1015" s="28"/>
      <c r="I1015" s="28"/>
      <c r="J1015" s="28"/>
      <c r="K1015" s="30"/>
      <c r="L1015" s="28"/>
    </row>
    <row r="1016" spans="1:12" ht="14.4">
      <c r="A1016" s="33"/>
      <c r="B1016" s="34"/>
      <c r="C1016" s="35"/>
      <c r="D1016" s="36" t="s">
        <v>42</v>
      </c>
      <c r="E1016" s="37"/>
      <c r="F1016" s="38">
        <f t="shared" ref="F1016:J1016" si="224">SUM(F1010:F1015)</f>
        <v>0</v>
      </c>
      <c r="G1016" s="38">
        <f t="shared" si="224"/>
        <v>0</v>
      </c>
      <c r="H1016" s="38">
        <f t="shared" si="224"/>
        <v>0</v>
      </c>
      <c r="I1016" s="38">
        <f t="shared" si="224"/>
        <v>0</v>
      </c>
      <c r="J1016" s="38">
        <f t="shared" si="224"/>
        <v>0</v>
      </c>
      <c r="K1016" s="39"/>
      <c r="L1016" s="38">
        <f>SUM(L1010:L1015)</f>
        <v>0</v>
      </c>
    </row>
    <row r="1017" spans="1:12" ht="14.4">
      <c r="A1017" s="40">
        <v>4</v>
      </c>
      <c r="B1017" s="41">
        <f>B1010</f>
        <v>4</v>
      </c>
      <c r="C1017" s="42" t="s">
        <v>43</v>
      </c>
      <c r="D1017" s="53" t="s">
        <v>66</v>
      </c>
      <c r="E1017" s="58"/>
      <c r="F1017" s="28"/>
      <c r="G1017" s="28"/>
      <c r="H1017" s="28"/>
      <c r="I1017" s="28"/>
      <c r="J1017" s="28"/>
      <c r="K1017" s="30"/>
      <c r="L1017" s="28"/>
    </row>
    <row r="1018" spans="1:12" ht="14.4">
      <c r="A1018" s="23"/>
      <c r="B1018" s="24"/>
      <c r="C1018" s="25"/>
      <c r="D1018" s="32" t="s">
        <v>32</v>
      </c>
      <c r="E1018" s="27"/>
      <c r="F1018" s="28"/>
      <c r="G1018" s="28"/>
      <c r="H1018" s="28"/>
      <c r="I1018" s="28"/>
      <c r="J1018" s="28"/>
      <c r="K1018" s="30"/>
      <c r="L1018" s="28"/>
    </row>
    <row r="1019" spans="1:12" ht="14.4">
      <c r="A1019" s="23"/>
      <c r="B1019" s="24"/>
      <c r="C1019" s="25"/>
      <c r="D1019" s="32" t="s">
        <v>61</v>
      </c>
      <c r="E1019" s="62"/>
      <c r="F1019" s="28"/>
      <c r="G1019" s="28"/>
      <c r="H1019" s="28"/>
      <c r="I1019" s="28"/>
      <c r="J1019" s="28"/>
      <c r="K1019" s="30"/>
      <c r="L1019" s="28"/>
    </row>
    <row r="1020" spans="1:12" ht="14.4">
      <c r="A1020" s="33"/>
      <c r="B1020" s="34"/>
      <c r="C1020" s="35"/>
      <c r="D1020" s="36" t="s">
        <v>42</v>
      </c>
      <c r="E1020" s="37"/>
      <c r="F1020" s="38"/>
      <c r="G1020" s="38"/>
      <c r="H1020" s="38"/>
      <c r="I1020" s="38"/>
      <c r="J1020" s="38"/>
      <c r="K1020" s="39"/>
      <c r="L1020" s="38"/>
    </row>
    <row r="1021" spans="1:12" ht="14.4">
      <c r="A1021" s="40">
        <f>A1010</f>
        <v>4</v>
      </c>
      <c r="B1021" s="41">
        <f>B1010</f>
        <v>4</v>
      </c>
      <c r="C1021" s="42" t="s">
        <v>46</v>
      </c>
      <c r="D1021" s="32" t="s">
        <v>47</v>
      </c>
      <c r="E1021" s="27"/>
      <c r="F1021" s="28"/>
      <c r="G1021" s="28"/>
      <c r="H1021" s="28"/>
      <c r="I1021" s="28"/>
      <c r="J1021" s="28"/>
      <c r="K1021" s="30"/>
      <c r="L1021" s="28"/>
    </row>
    <row r="1022" spans="1:12" ht="14.4">
      <c r="A1022" s="23"/>
      <c r="B1022" s="24"/>
      <c r="C1022" s="25"/>
      <c r="D1022" s="32" t="s">
        <v>49</v>
      </c>
      <c r="E1022" s="27"/>
      <c r="F1022" s="28"/>
      <c r="G1022" s="28"/>
      <c r="H1022" s="28"/>
      <c r="I1022" s="28"/>
      <c r="J1022" s="28"/>
      <c r="K1022" s="30"/>
      <c r="L1022" s="28"/>
    </row>
    <row r="1023" spans="1:12" ht="14.4">
      <c r="A1023" s="23"/>
      <c r="B1023" s="24"/>
      <c r="C1023" s="25"/>
      <c r="D1023" s="32" t="s">
        <v>52</v>
      </c>
      <c r="E1023" s="27"/>
      <c r="F1023" s="28"/>
      <c r="G1023" s="28"/>
      <c r="H1023" s="28"/>
      <c r="I1023" s="28"/>
      <c r="J1023" s="28"/>
      <c r="K1023" s="30"/>
      <c r="L1023" s="28"/>
    </row>
    <row r="1024" spans="1:12" ht="14.4">
      <c r="A1024" s="23"/>
      <c r="B1024" s="24"/>
      <c r="C1024" s="25"/>
      <c r="D1024" s="32" t="s">
        <v>32</v>
      </c>
      <c r="E1024" s="27"/>
      <c r="F1024" s="28"/>
      <c r="G1024" s="28"/>
      <c r="H1024" s="28"/>
      <c r="I1024" s="28"/>
      <c r="J1024" s="28"/>
      <c r="K1024" s="30"/>
      <c r="L1024" s="28"/>
    </row>
    <row r="1025" spans="1:12" ht="14.4">
      <c r="A1025" s="23"/>
      <c r="B1025" s="24"/>
      <c r="C1025" s="25"/>
      <c r="D1025" s="32" t="s">
        <v>45</v>
      </c>
      <c r="E1025" s="27"/>
      <c r="F1025" s="28"/>
      <c r="G1025" s="28"/>
      <c r="H1025" s="28"/>
      <c r="I1025" s="28"/>
      <c r="J1025" s="28"/>
      <c r="K1025" s="30"/>
      <c r="L1025" s="28"/>
    </row>
    <row r="1026" spans="1:12" ht="14.4">
      <c r="A1026" s="23"/>
      <c r="B1026" s="24"/>
      <c r="C1026" s="25"/>
      <c r="D1026" s="32" t="s">
        <v>61</v>
      </c>
      <c r="E1026" s="27"/>
      <c r="F1026" s="28"/>
      <c r="G1026" s="28"/>
      <c r="H1026" s="28"/>
      <c r="I1026" s="28"/>
      <c r="J1026" s="28"/>
      <c r="K1026" s="30"/>
      <c r="L1026" s="28"/>
    </row>
    <row r="1027" spans="1:12" ht="14.4">
      <c r="A1027" s="23"/>
      <c r="B1027" s="24"/>
      <c r="C1027" s="25"/>
      <c r="D1027" s="26"/>
      <c r="E1027" s="27"/>
      <c r="F1027" s="28"/>
      <c r="G1027" s="28"/>
      <c r="H1027" s="28"/>
      <c r="I1027" s="28"/>
      <c r="J1027" s="28"/>
      <c r="K1027" s="30"/>
      <c r="L1027" s="28"/>
    </row>
    <row r="1028" spans="1:12" ht="14.4">
      <c r="A1028" s="23"/>
      <c r="B1028" s="24"/>
      <c r="C1028" s="25"/>
      <c r="D1028" s="26"/>
      <c r="E1028" s="27"/>
      <c r="F1028" s="28"/>
      <c r="G1028" s="28"/>
      <c r="H1028" s="28"/>
      <c r="I1028" s="28"/>
      <c r="J1028" s="28"/>
      <c r="K1028" s="30"/>
      <c r="L1028" s="28"/>
    </row>
    <row r="1029" spans="1:12" ht="14.4">
      <c r="A1029" s="33"/>
      <c r="B1029" s="34"/>
      <c r="C1029" s="35"/>
      <c r="D1029" s="36" t="s">
        <v>42</v>
      </c>
      <c r="E1029" s="37"/>
      <c r="F1029" s="38">
        <f t="shared" ref="F1029:J1029" si="225">SUM(F1021:F1028)</f>
        <v>0</v>
      </c>
      <c r="G1029" s="38">
        <f t="shared" si="225"/>
        <v>0</v>
      </c>
      <c r="H1029" s="38">
        <f t="shared" si="225"/>
        <v>0</v>
      </c>
      <c r="I1029" s="38">
        <f t="shared" si="225"/>
        <v>0</v>
      </c>
      <c r="J1029" s="38">
        <f t="shared" si="225"/>
        <v>0</v>
      </c>
      <c r="K1029" s="39"/>
      <c r="L1029" s="38">
        <f>SUM(L1021:L1028)</f>
        <v>0</v>
      </c>
    </row>
    <row r="1030" spans="1:12" ht="14.4">
      <c r="A1030" s="40">
        <f>A1010</f>
        <v>4</v>
      </c>
      <c r="B1030" s="41">
        <f>B1010</f>
        <v>4</v>
      </c>
      <c r="C1030" s="42" t="s">
        <v>63</v>
      </c>
      <c r="D1030" s="43" t="s">
        <v>64</v>
      </c>
      <c r="E1030" s="66"/>
      <c r="F1030" s="28"/>
      <c r="G1030" s="28"/>
      <c r="H1030" s="28"/>
      <c r="I1030" s="28"/>
      <c r="J1030" s="28"/>
      <c r="K1030" s="30"/>
      <c r="L1030" s="28"/>
    </row>
    <row r="1031" spans="1:12" ht="14.4">
      <c r="A1031" s="23"/>
      <c r="B1031" s="24"/>
      <c r="C1031" s="25"/>
      <c r="D1031" s="43" t="s">
        <v>39</v>
      </c>
      <c r="E1031" s="27"/>
      <c r="F1031" s="28"/>
      <c r="G1031" s="28"/>
      <c r="H1031" s="28"/>
      <c r="I1031" s="28"/>
      <c r="J1031" s="28"/>
      <c r="K1031" s="30"/>
      <c r="L1031" s="28"/>
    </row>
    <row r="1032" spans="1:12" ht="14.4">
      <c r="A1032" s="23"/>
      <c r="B1032" s="24"/>
      <c r="C1032" s="25"/>
      <c r="D1032" s="26"/>
      <c r="E1032" s="27"/>
      <c r="F1032" s="28"/>
      <c r="G1032" s="28"/>
      <c r="H1032" s="28"/>
      <c r="I1032" s="28"/>
      <c r="J1032" s="28"/>
      <c r="K1032" s="30"/>
      <c r="L1032" s="28"/>
    </row>
    <row r="1033" spans="1:12" ht="14.4">
      <c r="A1033" s="23"/>
      <c r="B1033" s="24"/>
      <c r="C1033" s="25"/>
      <c r="D1033" s="26"/>
      <c r="E1033" s="27"/>
      <c r="F1033" s="28"/>
      <c r="G1033" s="28"/>
      <c r="H1033" s="28"/>
      <c r="I1033" s="28"/>
      <c r="J1033" s="28"/>
      <c r="K1033" s="30"/>
      <c r="L1033" s="28"/>
    </row>
    <row r="1034" spans="1:12" ht="14.4">
      <c r="A1034" s="33"/>
      <c r="B1034" s="34"/>
      <c r="C1034" s="35"/>
      <c r="D1034" s="36" t="s">
        <v>42</v>
      </c>
      <c r="E1034" s="37"/>
      <c r="F1034" s="38"/>
      <c r="G1034" s="38">
        <f t="shared" ref="G1034:J1034" si="226">SUM(G1030:G1033)</f>
        <v>0</v>
      </c>
      <c r="H1034" s="38">
        <f t="shared" si="226"/>
        <v>0</v>
      </c>
      <c r="I1034" s="38">
        <f t="shared" si="226"/>
        <v>0</v>
      </c>
      <c r="J1034" s="38">
        <f t="shared" si="226"/>
        <v>0</v>
      </c>
      <c r="K1034" s="39"/>
      <c r="L1034" s="38">
        <f>SUM(N1031,L1030:L1031)</f>
        <v>0</v>
      </c>
    </row>
    <row r="1035" spans="1:12" ht="14.4">
      <c r="A1035" s="40">
        <f>A1010</f>
        <v>4</v>
      </c>
      <c r="B1035" s="41">
        <f>B1010</f>
        <v>4</v>
      </c>
      <c r="C1035" s="42" t="s">
        <v>65</v>
      </c>
      <c r="D1035" s="32" t="s">
        <v>66</v>
      </c>
      <c r="E1035" s="27"/>
      <c r="F1035" s="28"/>
      <c r="G1035" s="28"/>
      <c r="H1035" s="28"/>
      <c r="I1035" s="28"/>
      <c r="J1035" s="28"/>
      <c r="K1035" s="30"/>
      <c r="L1035" s="28"/>
    </row>
    <row r="1036" spans="1:12" ht="14.4">
      <c r="A1036" s="23"/>
      <c r="B1036" s="24"/>
      <c r="C1036" s="25"/>
      <c r="D1036" s="32" t="s">
        <v>55</v>
      </c>
      <c r="E1036" s="27"/>
      <c r="F1036" s="28"/>
      <c r="G1036" s="28"/>
      <c r="H1036" s="28"/>
      <c r="I1036" s="28"/>
      <c r="J1036" s="28"/>
      <c r="K1036" s="30"/>
      <c r="L1036" s="28"/>
    </row>
    <row r="1037" spans="1:12" ht="14.4">
      <c r="A1037" s="23"/>
      <c r="B1037" s="24"/>
      <c r="C1037" s="25"/>
      <c r="D1037" s="32" t="s">
        <v>39</v>
      </c>
      <c r="E1037" s="27"/>
      <c r="F1037" s="28"/>
      <c r="G1037" s="28"/>
      <c r="H1037" s="28"/>
      <c r="I1037" s="28"/>
      <c r="J1037" s="28"/>
      <c r="K1037" s="30"/>
      <c r="L1037" s="28"/>
    </row>
    <row r="1038" spans="1:12" ht="14.4">
      <c r="A1038" s="23"/>
      <c r="B1038" s="24"/>
      <c r="C1038" s="25"/>
      <c r="D1038" s="32" t="s">
        <v>37</v>
      </c>
      <c r="E1038" s="27"/>
      <c r="F1038" s="28"/>
      <c r="G1038" s="28"/>
      <c r="H1038" s="28"/>
      <c r="I1038" s="28"/>
      <c r="J1038" s="28"/>
      <c r="K1038" s="30"/>
      <c r="L1038" s="28"/>
    </row>
    <row r="1039" spans="1:12" ht="14.4">
      <c r="A1039" s="23"/>
      <c r="B1039" s="24"/>
      <c r="C1039" s="25"/>
      <c r="D1039" s="26"/>
      <c r="E1039" s="27"/>
      <c r="F1039" s="28"/>
      <c r="G1039" s="28"/>
      <c r="H1039" s="28"/>
      <c r="I1039" s="28"/>
      <c r="J1039" s="28"/>
      <c r="K1039" s="30"/>
      <c r="L1039" s="28"/>
    </row>
    <row r="1040" spans="1:12" ht="14.4">
      <c r="A1040" s="23"/>
      <c r="B1040" s="24"/>
      <c r="C1040" s="25"/>
      <c r="D1040" s="26"/>
      <c r="E1040" s="27"/>
      <c r="F1040" s="28"/>
      <c r="G1040" s="28"/>
      <c r="H1040" s="28"/>
      <c r="I1040" s="28"/>
      <c r="J1040" s="28"/>
      <c r="K1040" s="30"/>
      <c r="L1040" s="28"/>
    </row>
    <row r="1041" spans="1:12" ht="14.4">
      <c r="A1041" s="33"/>
      <c r="B1041" s="34"/>
      <c r="C1041" s="35"/>
      <c r="D1041" s="36" t="s">
        <v>42</v>
      </c>
      <c r="E1041" s="37"/>
      <c r="F1041" s="38">
        <f t="shared" ref="F1041:J1041" si="227">SUM(F1035:F1040)</f>
        <v>0</v>
      </c>
      <c r="G1041" s="38">
        <f t="shared" si="227"/>
        <v>0</v>
      </c>
      <c r="H1041" s="38">
        <f t="shared" si="227"/>
        <v>0</v>
      </c>
      <c r="I1041" s="38">
        <f t="shared" si="227"/>
        <v>0</v>
      </c>
      <c r="J1041" s="38">
        <f t="shared" si="227"/>
        <v>0</v>
      </c>
      <c r="K1041" s="39"/>
      <c r="L1041" s="38">
        <f ca="1">SUM(L1035:L1043)</f>
        <v>0</v>
      </c>
    </row>
    <row r="1042" spans="1:12" ht="14.4">
      <c r="A1042" s="40">
        <f>A1010</f>
        <v>4</v>
      </c>
      <c r="B1042" s="41">
        <f>B1010</f>
        <v>4</v>
      </c>
      <c r="C1042" s="42" t="s">
        <v>67</v>
      </c>
      <c r="D1042" s="43" t="s">
        <v>27</v>
      </c>
      <c r="E1042" s="27"/>
      <c r="F1042" s="28"/>
      <c r="G1042" s="28"/>
      <c r="H1042" s="28"/>
      <c r="I1042" s="28"/>
      <c r="J1042" s="28"/>
      <c r="K1042" s="30"/>
      <c r="L1042" s="28"/>
    </row>
    <row r="1043" spans="1:12" ht="14.4">
      <c r="A1043" s="23"/>
      <c r="B1043" s="24"/>
      <c r="C1043" s="25"/>
      <c r="D1043" s="43" t="s">
        <v>64</v>
      </c>
      <c r="E1043" s="27"/>
      <c r="F1043" s="28"/>
      <c r="G1043" s="28"/>
      <c r="H1043" s="28"/>
      <c r="I1043" s="28"/>
      <c r="J1043" s="28"/>
      <c r="K1043" s="30"/>
      <c r="L1043" s="28"/>
    </row>
    <row r="1044" spans="1:12" ht="14.4">
      <c r="A1044" s="23"/>
      <c r="B1044" s="24"/>
      <c r="C1044" s="25"/>
      <c r="D1044" s="43" t="s">
        <v>39</v>
      </c>
      <c r="E1044" s="27"/>
      <c r="F1044" s="28"/>
      <c r="G1044" s="28"/>
      <c r="H1044" s="28"/>
      <c r="I1044" s="28"/>
      <c r="J1044" s="28"/>
      <c r="K1044" s="30"/>
      <c r="L1044" s="28"/>
    </row>
    <row r="1045" spans="1:12" ht="14.4">
      <c r="A1045" s="23"/>
      <c r="B1045" s="24"/>
      <c r="C1045" s="25"/>
      <c r="D1045" s="43" t="s">
        <v>35</v>
      </c>
      <c r="E1045" s="27"/>
      <c r="F1045" s="28"/>
      <c r="G1045" s="28"/>
      <c r="H1045" s="28"/>
      <c r="I1045" s="28"/>
      <c r="J1045" s="28"/>
      <c r="K1045" s="30"/>
      <c r="L1045" s="28"/>
    </row>
    <row r="1046" spans="1:12" ht="14.4">
      <c r="A1046" s="23"/>
      <c r="B1046" s="24"/>
      <c r="C1046" s="25"/>
      <c r="D1046" s="26"/>
      <c r="E1046" s="27"/>
      <c r="F1046" s="28"/>
      <c r="G1046" s="28"/>
      <c r="H1046" s="28"/>
      <c r="I1046" s="28"/>
      <c r="J1046" s="28"/>
      <c r="K1046" s="30"/>
      <c r="L1046" s="28"/>
    </row>
    <row r="1047" spans="1:12" ht="14.4">
      <c r="A1047" s="23"/>
      <c r="B1047" s="24"/>
      <c r="C1047" s="25"/>
      <c r="D1047" s="26"/>
      <c r="E1047" s="27"/>
      <c r="F1047" s="28"/>
      <c r="G1047" s="28"/>
      <c r="H1047" s="28"/>
      <c r="I1047" s="28"/>
      <c r="J1047" s="28"/>
      <c r="K1047" s="30"/>
      <c r="L1047" s="28"/>
    </row>
    <row r="1048" spans="1:12" ht="14.4">
      <c r="A1048" s="33"/>
      <c r="B1048" s="34"/>
      <c r="C1048" s="35"/>
      <c r="D1048" s="44" t="s">
        <v>42</v>
      </c>
      <c r="E1048" s="37"/>
      <c r="F1048" s="38">
        <f t="shared" ref="F1048:J1048" si="228">SUM(F1042:F1047)</f>
        <v>0</v>
      </c>
      <c r="G1048" s="38">
        <f t="shared" si="228"/>
        <v>0</v>
      </c>
      <c r="H1048" s="38">
        <f t="shared" si="228"/>
        <v>0</v>
      </c>
      <c r="I1048" s="38">
        <f t="shared" si="228"/>
        <v>0</v>
      </c>
      <c r="J1048" s="38">
        <f t="shared" si="228"/>
        <v>0</v>
      </c>
      <c r="K1048" s="39"/>
      <c r="L1048" s="38">
        <f ca="1">SUM(L1042:L1050)</f>
        <v>0</v>
      </c>
    </row>
    <row r="1049" spans="1:12" ht="14.4">
      <c r="A1049" s="45">
        <f>A1010</f>
        <v>4</v>
      </c>
      <c r="B1049" s="46">
        <f>B1010</f>
        <v>4</v>
      </c>
      <c r="C1049" s="83" t="s">
        <v>68</v>
      </c>
      <c r="D1049" s="84"/>
      <c r="E1049" s="49"/>
      <c r="F1049" s="50">
        <f t="shared" ref="F1049:J1049" si="229">F1016+F1020+F1029+F1034+F1041+F1048</f>
        <v>0</v>
      </c>
      <c r="G1049" s="50">
        <f t="shared" si="229"/>
        <v>0</v>
      </c>
      <c r="H1049" s="50">
        <f t="shared" si="229"/>
        <v>0</v>
      </c>
      <c r="I1049" s="50">
        <f t="shared" si="229"/>
        <v>0</v>
      </c>
      <c r="J1049" s="50">
        <f t="shared" si="229"/>
        <v>0</v>
      </c>
      <c r="K1049" s="51"/>
      <c r="L1049" s="50">
        <f>SUM(L1034,L1029,L1016,L1020)</f>
        <v>0</v>
      </c>
    </row>
    <row r="1050" spans="1:12" ht="14.4">
      <c r="A1050" s="16">
        <v>4</v>
      </c>
      <c r="B1050" s="17">
        <v>5</v>
      </c>
      <c r="C1050" s="18" t="s">
        <v>23</v>
      </c>
      <c r="D1050" s="19" t="s">
        <v>44</v>
      </c>
      <c r="E1050" s="69"/>
      <c r="F1050" s="21"/>
      <c r="G1050" s="21"/>
      <c r="H1050" s="21"/>
      <c r="I1050" s="21"/>
      <c r="J1050" s="21"/>
      <c r="K1050" s="22"/>
      <c r="L1050" s="21"/>
    </row>
    <row r="1051" spans="1:12" ht="14.4">
      <c r="A1051" s="23"/>
      <c r="B1051" s="24"/>
      <c r="C1051" s="25"/>
      <c r="D1051" s="32" t="s">
        <v>32</v>
      </c>
      <c r="E1051" s="70"/>
      <c r="F1051" s="28"/>
      <c r="G1051" s="28"/>
      <c r="H1051" s="28"/>
      <c r="I1051" s="28"/>
      <c r="J1051" s="28"/>
      <c r="K1051" s="30"/>
      <c r="L1051" s="28"/>
    </row>
    <row r="1052" spans="1:12" ht="14.4">
      <c r="A1052" s="23"/>
      <c r="B1052" s="24"/>
      <c r="C1052" s="25"/>
      <c r="D1052" s="32" t="s">
        <v>64</v>
      </c>
      <c r="E1052" s="27"/>
      <c r="F1052" s="28"/>
      <c r="G1052" s="28"/>
      <c r="H1052" s="28"/>
      <c r="I1052" s="28"/>
      <c r="J1052" s="28"/>
      <c r="K1052" s="30"/>
      <c r="L1052" s="28"/>
    </row>
    <row r="1053" spans="1:12" ht="14.4">
      <c r="A1053" s="23"/>
      <c r="B1053" s="24"/>
      <c r="C1053" s="25"/>
      <c r="D1053" s="32" t="s">
        <v>45</v>
      </c>
      <c r="E1053" s="62"/>
      <c r="F1053" s="28"/>
      <c r="G1053" s="28"/>
      <c r="H1053" s="28"/>
      <c r="I1053" s="60"/>
      <c r="J1053" s="28"/>
      <c r="K1053" s="30"/>
      <c r="L1053" s="28"/>
    </row>
    <row r="1054" spans="1:12" ht="14.4">
      <c r="A1054" s="23"/>
      <c r="B1054" s="24"/>
      <c r="C1054" s="25"/>
      <c r="D1054" s="32" t="s">
        <v>35</v>
      </c>
      <c r="E1054" s="57"/>
      <c r="F1054" s="28"/>
      <c r="G1054" s="60"/>
      <c r="H1054" s="28"/>
      <c r="I1054" s="28"/>
      <c r="J1054" s="28"/>
      <c r="K1054" s="30"/>
      <c r="L1054" s="28"/>
    </row>
    <row r="1055" spans="1:12" ht="14.4">
      <c r="A1055" s="23"/>
      <c r="B1055" s="24"/>
      <c r="C1055" s="25"/>
      <c r="D1055" s="43" t="s">
        <v>39</v>
      </c>
      <c r="E1055" s="63"/>
      <c r="F1055" s="28"/>
      <c r="G1055" s="28"/>
      <c r="H1055" s="28"/>
      <c r="I1055" s="28"/>
      <c r="J1055" s="28"/>
      <c r="K1055" s="30"/>
      <c r="L1055" s="28"/>
    </row>
    <row r="1056" spans="1:12" ht="14.4">
      <c r="A1056" s="23"/>
      <c r="B1056" s="24"/>
      <c r="C1056" s="25"/>
      <c r="D1056" s="32" t="s">
        <v>47</v>
      </c>
      <c r="E1056" s="27"/>
      <c r="F1056" s="28"/>
      <c r="G1056" s="28"/>
      <c r="H1056" s="28"/>
      <c r="I1056" s="28"/>
      <c r="J1056" s="28"/>
      <c r="K1056" s="30"/>
      <c r="L1056" s="28"/>
    </row>
    <row r="1057" spans="1:12" ht="14.4">
      <c r="A1057" s="33"/>
      <c r="B1057" s="34"/>
      <c r="C1057" s="35"/>
      <c r="D1057" s="36" t="s">
        <v>42</v>
      </c>
      <c r="E1057" s="37"/>
      <c r="F1057" s="38">
        <f t="shared" ref="F1057:J1057" si="230">SUM(F1050:F1056)</f>
        <v>0</v>
      </c>
      <c r="G1057" s="38">
        <f t="shared" si="230"/>
        <v>0</v>
      </c>
      <c r="H1057" s="38">
        <f t="shared" si="230"/>
        <v>0</v>
      </c>
      <c r="I1057" s="38">
        <f t="shared" si="230"/>
        <v>0</v>
      </c>
      <c r="J1057" s="38">
        <f t="shared" si="230"/>
        <v>0</v>
      </c>
      <c r="K1057" s="39"/>
      <c r="L1057" s="38">
        <f>SUM(L1050:L1056)</f>
        <v>0</v>
      </c>
    </row>
    <row r="1058" spans="1:12" ht="14.4">
      <c r="A1058" s="40">
        <v>4</v>
      </c>
      <c r="B1058" s="41">
        <f>B1050</f>
        <v>5</v>
      </c>
      <c r="C1058" s="42" t="s">
        <v>43</v>
      </c>
      <c r="D1058" s="53" t="s">
        <v>66</v>
      </c>
      <c r="E1058" s="27"/>
      <c r="F1058" s="28"/>
      <c r="G1058" s="28"/>
      <c r="H1058" s="28"/>
      <c r="I1058" s="28"/>
      <c r="J1058" s="28"/>
      <c r="K1058" s="30"/>
      <c r="L1058" s="28"/>
    </row>
    <row r="1059" spans="1:12" ht="14.4">
      <c r="A1059" s="23"/>
      <c r="B1059" s="24"/>
      <c r="C1059" s="25"/>
      <c r="D1059" s="32" t="s">
        <v>32</v>
      </c>
      <c r="E1059" s="27"/>
      <c r="F1059" s="28"/>
      <c r="G1059" s="28"/>
      <c r="H1059" s="28"/>
      <c r="I1059" s="28"/>
      <c r="J1059" s="28"/>
      <c r="K1059" s="30"/>
      <c r="L1059" s="28"/>
    </row>
    <row r="1060" spans="1:12" ht="14.4">
      <c r="A1060" s="23"/>
      <c r="B1060" s="24"/>
      <c r="C1060" s="25"/>
      <c r="D1060" s="32" t="s">
        <v>45</v>
      </c>
      <c r="E1060" s="27"/>
      <c r="F1060" s="28"/>
      <c r="G1060" s="28"/>
      <c r="H1060" s="28"/>
      <c r="I1060" s="28"/>
      <c r="J1060" s="28"/>
      <c r="K1060" s="30"/>
      <c r="L1060" s="28"/>
    </row>
    <row r="1061" spans="1:12" ht="14.4">
      <c r="A1061" s="33"/>
      <c r="B1061" s="34"/>
      <c r="C1061" s="35"/>
      <c r="D1061" s="36" t="s">
        <v>42</v>
      </c>
      <c r="E1061" s="37"/>
      <c r="F1061" s="38"/>
      <c r="G1061" s="38"/>
      <c r="H1061" s="38"/>
      <c r="I1061" s="38"/>
      <c r="J1061" s="38"/>
      <c r="K1061" s="39"/>
      <c r="L1061" s="38"/>
    </row>
    <row r="1062" spans="1:12" ht="14.4">
      <c r="A1062" s="40">
        <v>4</v>
      </c>
      <c r="B1062" s="41">
        <f>B1050</f>
        <v>5</v>
      </c>
      <c r="C1062" s="42" t="s">
        <v>46</v>
      </c>
      <c r="D1062" s="32" t="s">
        <v>47</v>
      </c>
      <c r="E1062" s="27"/>
      <c r="F1062" s="28"/>
      <c r="G1062" s="28"/>
      <c r="H1062" s="28"/>
      <c r="I1062" s="28"/>
      <c r="J1062" s="28"/>
      <c r="K1062" s="30"/>
      <c r="L1062" s="28"/>
    </row>
    <row r="1063" spans="1:12" ht="14.4">
      <c r="A1063" s="23"/>
      <c r="B1063" s="24"/>
      <c r="C1063" s="25"/>
      <c r="D1063" s="32" t="s">
        <v>49</v>
      </c>
      <c r="E1063" s="27"/>
      <c r="F1063" s="28"/>
      <c r="G1063" s="28"/>
      <c r="H1063" s="28"/>
      <c r="I1063" s="28"/>
      <c r="J1063" s="28"/>
      <c r="K1063" s="30"/>
      <c r="L1063" s="28"/>
    </row>
    <row r="1064" spans="1:12" ht="14.4">
      <c r="A1064" s="23"/>
      <c r="B1064" s="24"/>
      <c r="C1064" s="25"/>
      <c r="D1064" s="32" t="s">
        <v>52</v>
      </c>
      <c r="E1064" s="27"/>
      <c r="F1064" s="28"/>
      <c r="G1064" s="28"/>
      <c r="H1064" s="28"/>
      <c r="I1064" s="28"/>
      <c r="J1064" s="28"/>
      <c r="K1064" s="30"/>
      <c r="L1064" s="28"/>
    </row>
    <row r="1065" spans="1:12" ht="14.4">
      <c r="A1065" s="23"/>
      <c r="B1065" s="24"/>
      <c r="C1065" s="25"/>
      <c r="D1065" s="32" t="s">
        <v>55</v>
      </c>
      <c r="E1065" s="27"/>
      <c r="F1065" s="28"/>
      <c r="G1065" s="28"/>
      <c r="H1065" s="28"/>
      <c r="I1065" s="28"/>
      <c r="J1065" s="28"/>
      <c r="K1065" s="30"/>
      <c r="L1065" s="28"/>
    </row>
    <row r="1066" spans="1:12" ht="14.4">
      <c r="A1066" s="23"/>
      <c r="B1066" s="24"/>
      <c r="C1066" s="25"/>
      <c r="D1066" s="32" t="s">
        <v>32</v>
      </c>
      <c r="E1066" s="27"/>
      <c r="F1066" s="28"/>
      <c r="G1066" s="28"/>
      <c r="H1066" s="28"/>
      <c r="I1066" s="28"/>
      <c r="J1066" s="28"/>
      <c r="K1066" s="30"/>
      <c r="L1066" s="28"/>
    </row>
    <row r="1067" spans="1:12" ht="14.4">
      <c r="A1067" s="23"/>
      <c r="B1067" s="24"/>
      <c r="C1067" s="25"/>
      <c r="D1067" s="32" t="s">
        <v>45</v>
      </c>
      <c r="E1067" s="27"/>
      <c r="F1067" s="28"/>
      <c r="G1067" s="28"/>
      <c r="H1067" s="28"/>
      <c r="I1067" s="28"/>
      <c r="J1067" s="28"/>
      <c r="K1067" s="30"/>
      <c r="L1067" s="60"/>
    </row>
    <row r="1068" spans="1:12" ht="14.4">
      <c r="A1068" s="23"/>
      <c r="B1068" s="24"/>
      <c r="C1068" s="25"/>
      <c r="D1068" s="32" t="s">
        <v>61</v>
      </c>
      <c r="E1068" s="27"/>
      <c r="F1068" s="28"/>
      <c r="G1068" s="28"/>
      <c r="H1068" s="28"/>
      <c r="I1068" s="28"/>
      <c r="J1068" s="28"/>
      <c r="K1068" s="30"/>
      <c r="L1068" s="28"/>
    </row>
    <row r="1069" spans="1:12" ht="14.4">
      <c r="A1069" s="23"/>
      <c r="B1069" s="24"/>
      <c r="C1069" s="25"/>
      <c r="D1069" s="26"/>
      <c r="E1069" s="27"/>
      <c r="F1069" s="28"/>
      <c r="G1069" s="28"/>
      <c r="H1069" s="28"/>
      <c r="I1069" s="28"/>
      <c r="J1069" s="28"/>
      <c r="K1069" s="30"/>
      <c r="L1069" s="28"/>
    </row>
    <row r="1070" spans="1:12" ht="14.4">
      <c r="A1070" s="23"/>
      <c r="B1070" s="24"/>
      <c r="C1070" s="25"/>
      <c r="D1070" s="26"/>
      <c r="E1070" s="27"/>
      <c r="F1070" s="28"/>
      <c r="G1070" s="28"/>
      <c r="H1070" s="28"/>
      <c r="I1070" s="28"/>
      <c r="J1070" s="28"/>
      <c r="K1070" s="30"/>
      <c r="L1070" s="28"/>
    </row>
    <row r="1071" spans="1:12" ht="14.4">
      <c r="A1071" s="33"/>
      <c r="B1071" s="34"/>
      <c r="C1071" s="35"/>
      <c r="D1071" s="36" t="s">
        <v>42</v>
      </c>
      <c r="E1071" s="37"/>
      <c r="F1071" s="38">
        <f t="shared" ref="F1071:J1071" si="231">SUM(F1062:F1070)</f>
        <v>0</v>
      </c>
      <c r="G1071" s="38">
        <f t="shared" si="231"/>
        <v>0</v>
      </c>
      <c r="H1071" s="38">
        <f t="shared" si="231"/>
        <v>0</v>
      </c>
      <c r="I1071" s="38">
        <f t="shared" si="231"/>
        <v>0</v>
      </c>
      <c r="J1071" s="38">
        <f t="shared" si="231"/>
        <v>0</v>
      </c>
      <c r="K1071" s="39"/>
      <c r="L1071" s="38">
        <f>SUM(L1062:L1070)</f>
        <v>0</v>
      </c>
    </row>
    <row r="1072" spans="1:12" ht="14.4">
      <c r="A1072" s="40">
        <f>A1050</f>
        <v>4</v>
      </c>
      <c r="B1072" s="41">
        <f>B1050</f>
        <v>5</v>
      </c>
      <c r="C1072" s="42" t="s">
        <v>63</v>
      </c>
      <c r="D1072" s="43" t="s">
        <v>64</v>
      </c>
      <c r="E1072" s="66"/>
      <c r="F1072" s="28"/>
      <c r="G1072" s="28"/>
      <c r="H1072" s="28"/>
      <c r="I1072" s="28"/>
      <c r="J1072" s="28"/>
      <c r="K1072" s="30"/>
      <c r="L1072" s="28"/>
    </row>
    <row r="1073" spans="1:12" ht="14.4">
      <c r="A1073" s="23"/>
      <c r="B1073" s="24"/>
      <c r="C1073" s="25"/>
      <c r="D1073" s="43" t="s">
        <v>39</v>
      </c>
      <c r="E1073" s="27"/>
      <c r="F1073" s="28"/>
      <c r="G1073" s="28"/>
      <c r="H1073" s="28"/>
      <c r="I1073" s="28"/>
      <c r="J1073" s="28"/>
      <c r="K1073" s="30"/>
      <c r="L1073" s="28"/>
    </row>
    <row r="1074" spans="1:12" ht="14.4">
      <c r="A1074" s="23"/>
      <c r="B1074" s="24"/>
      <c r="C1074" s="25"/>
      <c r="D1074" s="26"/>
      <c r="E1074" s="27"/>
      <c r="F1074" s="28"/>
      <c r="G1074" s="28"/>
      <c r="H1074" s="28"/>
      <c r="I1074" s="28"/>
      <c r="J1074" s="28"/>
      <c r="K1074" s="30"/>
      <c r="L1074" s="28"/>
    </row>
    <row r="1075" spans="1:12" ht="14.4">
      <c r="A1075" s="23"/>
      <c r="B1075" s="24"/>
      <c r="C1075" s="25"/>
      <c r="D1075" s="26"/>
      <c r="E1075" s="27"/>
      <c r="F1075" s="28"/>
      <c r="G1075" s="28"/>
      <c r="H1075" s="28"/>
      <c r="I1075" s="28"/>
      <c r="J1075" s="28"/>
      <c r="K1075" s="30"/>
      <c r="L1075" s="28"/>
    </row>
    <row r="1076" spans="1:12" ht="14.4">
      <c r="A1076" s="33"/>
      <c r="B1076" s="34"/>
      <c r="C1076" s="35"/>
      <c r="D1076" s="36" t="s">
        <v>42</v>
      </c>
      <c r="E1076" s="37"/>
      <c r="F1076" s="38">
        <f t="shared" ref="F1076:J1076" si="232">SUM(F1072:F1075)</f>
        <v>0</v>
      </c>
      <c r="G1076" s="38">
        <f t="shared" si="232"/>
        <v>0</v>
      </c>
      <c r="H1076" s="38">
        <f t="shared" si="232"/>
        <v>0</v>
      </c>
      <c r="I1076" s="38">
        <f t="shared" si="232"/>
        <v>0</v>
      </c>
      <c r="J1076" s="38">
        <f t="shared" si="232"/>
        <v>0</v>
      </c>
      <c r="K1076" s="39"/>
      <c r="L1076" s="38">
        <f>SUM(L1072:L1073)</f>
        <v>0</v>
      </c>
    </row>
    <row r="1077" spans="1:12" ht="14.4">
      <c r="A1077" s="40">
        <f>A1050</f>
        <v>4</v>
      </c>
      <c r="B1077" s="41">
        <f>B1050</f>
        <v>5</v>
      </c>
      <c r="C1077" s="42" t="s">
        <v>65</v>
      </c>
      <c r="D1077" s="32" t="s">
        <v>66</v>
      </c>
      <c r="E1077" s="27"/>
      <c r="F1077" s="28"/>
      <c r="G1077" s="28"/>
      <c r="H1077" s="28"/>
      <c r="I1077" s="28"/>
      <c r="J1077" s="28"/>
      <c r="K1077" s="30"/>
      <c r="L1077" s="28"/>
    </row>
    <row r="1078" spans="1:12" ht="14.4">
      <c r="A1078" s="23"/>
      <c r="B1078" s="24"/>
      <c r="C1078" s="25"/>
      <c r="D1078" s="32" t="s">
        <v>55</v>
      </c>
      <c r="E1078" s="27"/>
      <c r="F1078" s="28"/>
      <c r="G1078" s="28"/>
      <c r="H1078" s="28"/>
      <c r="I1078" s="28"/>
      <c r="J1078" s="28"/>
      <c r="K1078" s="30"/>
      <c r="L1078" s="28"/>
    </row>
    <row r="1079" spans="1:12" ht="14.4">
      <c r="A1079" s="23"/>
      <c r="B1079" s="24"/>
      <c r="C1079" s="25"/>
      <c r="D1079" s="32" t="s">
        <v>39</v>
      </c>
      <c r="E1079" s="27"/>
      <c r="F1079" s="28"/>
      <c r="G1079" s="28"/>
      <c r="H1079" s="28"/>
      <c r="I1079" s="28"/>
      <c r="J1079" s="28"/>
      <c r="K1079" s="30"/>
      <c r="L1079" s="28"/>
    </row>
    <row r="1080" spans="1:12" ht="14.4">
      <c r="A1080" s="23"/>
      <c r="B1080" s="24"/>
      <c r="C1080" s="25"/>
      <c r="D1080" s="32" t="s">
        <v>37</v>
      </c>
      <c r="E1080" s="27"/>
      <c r="F1080" s="28"/>
      <c r="G1080" s="28"/>
      <c r="H1080" s="28"/>
      <c r="I1080" s="28"/>
      <c r="J1080" s="28"/>
      <c r="K1080" s="30"/>
      <c r="L1080" s="28"/>
    </row>
    <row r="1081" spans="1:12" ht="14.4">
      <c r="A1081" s="23"/>
      <c r="B1081" s="24"/>
      <c r="C1081" s="25"/>
      <c r="D1081" s="26"/>
      <c r="E1081" s="27"/>
      <c r="F1081" s="28"/>
      <c r="G1081" s="28"/>
      <c r="H1081" s="28"/>
      <c r="I1081" s="28"/>
      <c r="J1081" s="28"/>
      <c r="K1081" s="30"/>
      <c r="L1081" s="28"/>
    </row>
    <row r="1082" spans="1:12" ht="14.4">
      <c r="A1082" s="23"/>
      <c r="B1082" s="24"/>
      <c r="C1082" s="25"/>
      <c r="D1082" s="26"/>
      <c r="E1082" s="27"/>
      <c r="F1082" s="28"/>
      <c r="G1082" s="28"/>
      <c r="H1082" s="28"/>
      <c r="I1082" s="28"/>
      <c r="J1082" s="28"/>
      <c r="K1082" s="30"/>
      <c r="L1082" s="28"/>
    </row>
    <row r="1083" spans="1:12" ht="14.4">
      <c r="A1083" s="33"/>
      <c r="B1083" s="34"/>
      <c r="C1083" s="35"/>
      <c r="D1083" s="36" t="s">
        <v>42</v>
      </c>
      <c r="E1083" s="37"/>
      <c r="F1083" s="38">
        <f t="shared" ref="F1083:J1083" si="233">SUM(F1077:F1082)</f>
        <v>0</v>
      </c>
      <c r="G1083" s="38">
        <f t="shared" si="233"/>
        <v>0</v>
      </c>
      <c r="H1083" s="38">
        <f t="shared" si="233"/>
        <v>0</v>
      </c>
      <c r="I1083" s="38">
        <f t="shared" si="233"/>
        <v>0</v>
      </c>
      <c r="J1083" s="38">
        <f t="shared" si="233"/>
        <v>0</v>
      </c>
      <c r="K1083" s="39"/>
      <c r="L1083" s="38">
        <f ca="1">SUM(L1077:L1085)</f>
        <v>0</v>
      </c>
    </row>
    <row r="1084" spans="1:12" ht="14.4">
      <c r="A1084" s="40">
        <f>A1050</f>
        <v>4</v>
      </c>
      <c r="B1084" s="41">
        <f>B1050</f>
        <v>5</v>
      </c>
      <c r="C1084" s="42" t="s">
        <v>67</v>
      </c>
      <c r="D1084" s="43" t="s">
        <v>27</v>
      </c>
      <c r="E1084" s="27"/>
      <c r="F1084" s="28"/>
      <c r="G1084" s="28"/>
      <c r="H1084" s="28"/>
      <c r="I1084" s="28"/>
      <c r="J1084" s="28"/>
      <c r="K1084" s="30"/>
      <c r="L1084" s="28"/>
    </row>
    <row r="1085" spans="1:12" ht="14.4">
      <c r="A1085" s="23"/>
      <c r="B1085" s="24"/>
      <c r="C1085" s="25"/>
      <c r="D1085" s="43" t="s">
        <v>64</v>
      </c>
      <c r="E1085" s="27"/>
      <c r="F1085" s="28"/>
      <c r="G1085" s="28"/>
      <c r="H1085" s="28"/>
      <c r="I1085" s="28"/>
      <c r="J1085" s="28"/>
      <c r="K1085" s="30"/>
      <c r="L1085" s="28"/>
    </row>
    <row r="1086" spans="1:12" ht="14.4">
      <c r="A1086" s="23"/>
      <c r="B1086" s="24"/>
      <c r="C1086" s="25"/>
      <c r="D1086" s="43" t="s">
        <v>39</v>
      </c>
      <c r="E1086" s="27"/>
      <c r="F1086" s="28"/>
      <c r="G1086" s="28"/>
      <c r="H1086" s="28"/>
      <c r="I1086" s="28"/>
      <c r="J1086" s="28"/>
      <c r="K1086" s="30"/>
      <c r="L1086" s="28"/>
    </row>
    <row r="1087" spans="1:12" ht="14.4">
      <c r="A1087" s="23"/>
      <c r="B1087" s="24"/>
      <c r="C1087" s="25"/>
      <c r="D1087" s="43" t="s">
        <v>35</v>
      </c>
      <c r="E1087" s="27"/>
      <c r="F1087" s="28"/>
      <c r="G1087" s="28"/>
      <c r="H1087" s="28"/>
      <c r="I1087" s="28"/>
      <c r="J1087" s="28"/>
      <c r="K1087" s="30"/>
      <c r="L1087" s="28"/>
    </row>
    <row r="1088" spans="1:12" ht="14.4">
      <c r="A1088" s="23"/>
      <c r="B1088" s="24"/>
      <c r="C1088" s="25"/>
      <c r="D1088" s="26"/>
      <c r="E1088" s="27"/>
      <c r="F1088" s="28"/>
      <c r="G1088" s="28"/>
      <c r="H1088" s="28"/>
      <c r="I1088" s="28"/>
      <c r="J1088" s="28"/>
      <c r="K1088" s="30"/>
      <c r="L1088" s="28"/>
    </row>
    <row r="1089" spans="1:12" ht="14.4">
      <c r="A1089" s="23"/>
      <c r="B1089" s="24"/>
      <c r="C1089" s="25"/>
      <c r="D1089" s="26"/>
      <c r="E1089" s="27"/>
      <c r="F1089" s="28"/>
      <c r="G1089" s="28"/>
      <c r="H1089" s="28"/>
      <c r="I1089" s="28"/>
      <c r="J1089" s="28"/>
      <c r="K1089" s="30"/>
      <c r="L1089" s="28"/>
    </row>
    <row r="1090" spans="1:12" ht="14.4">
      <c r="A1090" s="33"/>
      <c r="B1090" s="34"/>
      <c r="C1090" s="35"/>
      <c r="D1090" s="44" t="s">
        <v>42</v>
      </c>
      <c r="E1090" s="37"/>
      <c r="F1090" s="38">
        <f t="shared" ref="F1090:J1090" si="234">SUM(F1084:F1089)</f>
        <v>0</v>
      </c>
      <c r="G1090" s="38">
        <f t="shared" si="234"/>
        <v>0</v>
      </c>
      <c r="H1090" s="38">
        <f t="shared" si="234"/>
        <v>0</v>
      </c>
      <c r="I1090" s="38">
        <f t="shared" si="234"/>
        <v>0</v>
      </c>
      <c r="J1090" s="38">
        <f t="shared" si="234"/>
        <v>0</v>
      </c>
      <c r="K1090" s="39"/>
      <c r="L1090" s="38">
        <f ca="1">SUM(L1084:L1092)</f>
        <v>0</v>
      </c>
    </row>
    <row r="1091" spans="1:12" ht="14.4">
      <c r="A1091" s="45">
        <f>A1050</f>
        <v>4</v>
      </c>
      <c r="B1091" s="46">
        <f>B1050</f>
        <v>5</v>
      </c>
      <c r="C1091" s="83" t="s">
        <v>68</v>
      </c>
      <c r="D1091" s="84"/>
      <c r="E1091" s="49"/>
      <c r="F1091" s="50">
        <f t="shared" ref="F1091:J1091" si="235">F1057+F1061+F1071+F1076+F1083+F1090</f>
        <v>0</v>
      </c>
      <c r="G1091" s="50">
        <f t="shared" si="235"/>
        <v>0</v>
      </c>
      <c r="H1091" s="50">
        <f t="shared" si="235"/>
        <v>0</v>
      </c>
      <c r="I1091" s="50">
        <f t="shared" si="235"/>
        <v>0</v>
      </c>
      <c r="J1091" s="50">
        <f t="shared" si="235"/>
        <v>0</v>
      </c>
      <c r="K1091" s="51"/>
      <c r="L1091" s="50">
        <f>SUM(L1076,L1057,L1071,L1061)</f>
        <v>0</v>
      </c>
    </row>
    <row r="1092" spans="1:12" ht="14.4">
      <c r="A1092" s="16">
        <v>4</v>
      </c>
      <c r="B1092" s="17">
        <v>6</v>
      </c>
      <c r="C1092" s="18" t="s">
        <v>23</v>
      </c>
      <c r="D1092" s="19" t="s">
        <v>44</v>
      </c>
      <c r="E1092" s="62"/>
      <c r="F1092" s="21"/>
      <c r="G1092" s="21"/>
      <c r="H1092" s="21"/>
      <c r="I1092" s="21"/>
      <c r="J1092" s="21"/>
      <c r="K1092" s="22"/>
      <c r="L1092" s="21"/>
    </row>
    <row r="1093" spans="1:12" ht="14.4">
      <c r="A1093" s="23"/>
      <c r="B1093" s="24"/>
      <c r="C1093" s="25"/>
      <c r="D1093" s="32" t="s">
        <v>32</v>
      </c>
      <c r="E1093" s="27"/>
      <c r="F1093" s="28"/>
      <c r="G1093" s="28"/>
      <c r="H1093" s="28"/>
      <c r="I1093" s="28"/>
      <c r="J1093" s="28"/>
      <c r="K1093" s="30"/>
      <c r="L1093" s="28"/>
    </row>
    <row r="1094" spans="1:12" ht="14.4">
      <c r="A1094" s="23"/>
      <c r="B1094" s="24"/>
      <c r="C1094" s="25"/>
      <c r="D1094" s="32" t="s">
        <v>45</v>
      </c>
      <c r="E1094" s="27"/>
      <c r="F1094" s="28"/>
      <c r="G1094" s="28"/>
      <c r="H1094" s="28"/>
      <c r="I1094" s="28"/>
      <c r="J1094" s="28"/>
      <c r="K1094" s="30"/>
      <c r="L1094" s="28"/>
    </row>
    <row r="1095" spans="1:12" ht="14.4">
      <c r="A1095" s="23"/>
      <c r="B1095" s="24"/>
      <c r="C1095" s="25"/>
      <c r="D1095" s="32" t="s">
        <v>30</v>
      </c>
      <c r="E1095" s="62"/>
      <c r="F1095" s="28"/>
      <c r="G1095" s="28"/>
      <c r="H1095" s="28"/>
      <c r="I1095" s="28"/>
      <c r="J1095" s="28"/>
      <c r="K1095" s="30"/>
      <c r="L1095" s="28"/>
    </row>
    <row r="1096" spans="1:12" ht="14.4">
      <c r="A1096" s="23"/>
      <c r="B1096" s="24"/>
      <c r="C1096" s="25"/>
      <c r="D1096" s="43" t="s">
        <v>35</v>
      </c>
      <c r="E1096" s="62"/>
      <c r="F1096" s="28"/>
      <c r="G1096" s="28"/>
      <c r="H1096" s="28"/>
      <c r="I1096" s="28"/>
      <c r="J1096" s="28"/>
      <c r="K1096" s="30"/>
      <c r="L1096" s="28"/>
    </row>
    <row r="1097" spans="1:12" ht="14.4">
      <c r="A1097" s="23"/>
      <c r="B1097" s="24"/>
      <c r="C1097" s="25"/>
      <c r="D1097" s="32" t="s">
        <v>39</v>
      </c>
      <c r="E1097" s="27"/>
      <c r="F1097" s="28"/>
      <c r="G1097" s="28"/>
      <c r="H1097" s="28"/>
      <c r="I1097" s="28"/>
      <c r="J1097" s="28"/>
      <c r="K1097" s="30"/>
      <c r="L1097" s="28"/>
    </row>
    <row r="1098" spans="1:12" ht="14.4">
      <c r="A1098" s="33"/>
      <c r="B1098" s="34"/>
      <c r="C1098" s="35"/>
      <c r="D1098" s="36" t="s">
        <v>42</v>
      </c>
      <c r="E1098" s="37"/>
      <c r="F1098" s="38">
        <f t="shared" ref="F1098:J1098" si="236">SUM(F1092:F1097)</f>
        <v>0</v>
      </c>
      <c r="G1098" s="38">
        <f t="shared" si="236"/>
        <v>0</v>
      </c>
      <c r="H1098" s="38">
        <f t="shared" si="236"/>
        <v>0</v>
      </c>
      <c r="I1098" s="38">
        <f t="shared" si="236"/>
        <v>0</v>
      </c>
      <c r="J1098" s="38">
        <f t="shared" si="236"/>
        <v>0</v>
      </c>
      <c r="K1098" s="39"/>
      <c r="L1098" s="38">
        <f>SUM(L1092:L1097)</f>
        <v>0</v>
      </c>
    </row>
    <row r="1099" spans="1:12" ht="14.4">
      <c r="A1099" s="40">
        <v>4</v>
      </c>
      <c r="B1099" s="41">
        <f>B1092</f>
        <v>6</v>
      </c>
      <c r="C1099" s="42" t="s">
        <v>43</v>
      </c>
      <c r="D1099" s="53" t="s">
        <v>66</v>
      </c>
      <c r="E1099" s="58"/>
      <c r="F1099" s="28"/>
      <c r="G1099" s="21"/>
      <c r="H1099" s="21"/>
      <c r="I1099" s="21"/>
      <c r="J1099" s="21"/>
      <c r="K1099" s="22"/>
      <c r="L1099" s="21"/>
    </row>
    <row r="1100" spans="1:12" ht="14.4">
      <c r="A1100" s="23"/>
      <c r="B1100" s="24"/>
      <c r="C1100" s="25"/>
      <c r="D1100" s="32" t="s">
        <v>32</v>
      </c>
      <c r="E1100" s="27"/>
      <c r="F1100" s="28"/>
      <c r="G1100" s="28"/>
      <c r="H1100" s="28"/>
      <c r="I1100" s="28"/>
      <c r="J1100" s="28"/>
      <c r="K1100" s="30"/>
      <c r="L1100" s="28"/>
    </row>
    <row r="1101" spans="1:12" ht="14.4">
      <c r="A1101" s="23"/>
      <c r="B1101" s="24"/>
      <c r="C1101" s="25"/>
      <c r="D1101" s="32" t="s">
        <v>61</v>
      </c>
      <c r="E1101" s="62"/>
      <c r="F1101" s="28"/>
      <c r="G1101" s="28"/>
      <c r="H1101" s="28"/>
      <c r="I1101" s="28"/>
      <c r="J1101" s="28"/>
      <c r="K1101" s="30"/>
      <c r="L1101" s="28"/>
    </row>
    <row r="1102" spans="1:12" ht="14.4">
      <c r="A1102" s="33"/>
      <c r="B1102" s="34"/>
      <c r="C1102" s="35"/>
      <c r="D1102" s="36" t="s">
        <v>42</v>
      </c>
      <c r="E1102" s="37"/>
      <c r="F1102" s="38"/>
      <c r="G1102" s="38">
        <f t="shared" ref="G1102:J1102" si="237">SUM(G1099:G1101)</f>
        <v>0</v>
      </c>
      <c r="H1102" s="38">
        <f t="shared" si="237"/>
        <v>0</v>
      </c>
      <c r="I1102" s="38">
        <f t="shared" si="237"/>
        <v>0</v>
      </c>
      <c r="J1102" s="38">
        <f t="shared" si="237"/>
        <v>0</v>
      </c>
      <c r="K1102" s="39"/>
      <c r="L1102" s="38">
        <f>SUM(L1099:L1101)</f>
        <v>0</v>
      </c>
    </row>
    <row r="1103" spans="1:12" ht="14.4">
      <c r="A1103" s="40">
        <f>A1092</f>
        <v>4</v>
      </c>
      <c r="B1103" s="41">
        <f>B1092</f>
        <v>6</v>
      </c>
      <c r="C1103" s="42" t="s">
        <v>46</v>
      </c>
      <c r="D1103" s="32" t="s">
        <v>47</v>
      </c>
      <c r="E1103" s="27"/>
      <c r="F1103" s="28"/>
      <c r="G1103" s="28"/>
      <c r="H1103" s="28"/>
      <c r="I1103" s="28"/>
      <c r="J1103" s="28"/>
      <c r="K1103" s="30"/>
      <c r="L1103" s="28"/>
    </row>
    <row r="1104" spans="1:12" ht="14.4">
      <c r="A1104" s="23"/>
      <c r="B1104" s="24"/>
      <c r="C1104" s="25"/>
      <c r="D1104" s="32" t="s">
        <v>49</v>
      </c>
      <c r="E1104" s="27"/>
      <c r="F1104" s="28"/>
      <c r="G1104" s="28"/>
      <c r="H1104" s="28"/>
      <c r="I1104" s="28"/>
      <c r="J1104" s="28"/>
      <c r="K1104" s="30"/>
      <c r="L1104" s="28"/>
    </row>
    <row r="1105" spans="1:12" ht="14.4">
      <c r="A1105" s="23"/>
      <c r="B1105" s="24"/>
      <c r="C1105" s="25"/>
      <c r="D1105" s="32" t="s">
        <v>52</v>
      </c>
      <c r="E1105" s="58"/>
      <c r="F1105" s="28"/>
      <c r="G1105" s="28"/>
      <c r="H1105" s="28"/>
      <c r="I1105" s="28"/>
      <c r="J1105" s="28"/>
      <c r="K1105" s="30"/>
      <c r="L1105" s="28"/>
    </row>
    <row r="1106" spans="1:12" ht="14.4">
      <c r="A1106" s="23"/>
      <c r="B1106" s="24"/>
      <c r="C1106" s="25"/>
      <c r="D1106" s="32" t="s">
        <v>55</v>
      </c>
      <c r="E1106" s="27"/>
      <c r="F1106" s="28"/>
      <c r="G1106" s="28"/>
      <c r="H1106" s="28"/>
      <c r="I1106" s="60"/>
      <c r="J1106" s="28"/>
      <c r="K1106" s="30"/>
      <c r="L1106" s="28"/>
    </row>
    <row r="1107" spans="1:12" ht="14.4">
      <c r="A1107" s="23"/>
      <c r="B1107" s="24"/>
      <c r="C1107" s="25"/>
      <c r="D1107" s="32" t="s">
        <v>32</v>
      </c>
      <c r="E1107" s="62"/>
      <c r="F1107" s="28"/>
      <c r="G1107" s="28"/>
      <c r="H1107" s="28"/>
      <c r="I1107" s="28"/>
      <c r="J1107" s="28"/>
      <c r="K1107" s="30"/>
      <c r="L1107" s="28"/>
    </row>
    <row r="1108" spans="1:12" ht="14.4">
      <c r="A1108" s="23"/>
      <c r="B1108" s="24"/>
      <c r="C1108" s="25"/>
      <c r="D1108" s="32" t="s">
        <v>45</v>
      </c>
      <c r="E1108" s="37"/>
      <c r="F1108" s="38"/>
      <c r="G1108" s="38"/>
      <c r="H1108" s="38"/>
      <c r="I1108" s="38"/>
      <c r="J1108" s="38"/>
      <c r="K1108" s="39"/>
      <c r="L1108" s="38"/>
    </row>
    <row r="1109" spans="1:12" ht="14.4">
      <c r="A1109" s="23"/>
      <c r="B1109" s="24"/>
      <c r="C1109" s="25"/>
      <c r="D1109" s="32" t="s">
        <v>61</v>
      </c>
      <c r="E1109" s="27"/>
      <c r="F1109" s="28"/>
      <c r="G1109" s="28"/>
      <c r="H1109" s="28"/>
      <c r="I1109" s="28"/>
      <c r="J1109" s="28"/>
      <c r="K1109" s="30"/>
      <c r="L1109" s="28"/>
    </row>
    <row r="1110" spans="1:12" ht="14.4">
      <c r="A1110" s="23"/>
      <c r="B1110" s="24"/>
      <c r="C1110" s="25"/>
      <c r="D1110" s="26"/>
      <c r="E1110" s="27"/>
      <c r="F1110" s="28"/>
      <c r="G1110" s="28"/>
      <c r="H1110" s="28"/>
      <c r="I1110" s="28"/>
      <c r="J1110" s="28"/>
      <c r="K1110" s="30"/>
      <c r="L1110" s="28"/>
    </row>
    <row r="1111" spans="1:12" ht="14.4">
      <c r="A1111" s="23"/>
      <c r="B1111" s="24"/>
      <c r="C1111" s="25"/>
      <c r="D1111" s="26"/>
      <c r="E1111" s="27"/>
      <c r="F1111" s="28"/>
      <c r="G1111" s="28"/>
      <c r="H1111" s="28"/>
      <c r="I1111" s="28"/>
      <c r="J1111" s="28"/>
      <c r="K1111" s="30"/>
      <c r="L1111" s="28"/>
    </row>
    <row r="1112" spans="1:12" ht="14.4">
      <c r="A1112" s="33"/>
      <c r="B1112" s="34"/>
      <c r="C1112" s="35"/>
      <c r="D1112" s="36" t="s">
        <v>42</v>
      </c>
      <c r="E1112" s="37"/>
      <c r="F1112" s="38">
        <f t="shared" ref="F1112:J1112" si="238">SUM(F1103:F1111)</f>
        <v>0</v>
      </c>
      <c r="G1112" s="38">
        <f t="shared" si="238"/>
        <v>0</v>
      </c>
      <c r="H1112" s="38">
        <f t="shared" si="238"/>
        <v>0</v>
      </c>
      <c r="I1112" s="38">
        <f t="shared" si="238"/>
        <v>0</v>
      </c>
      <c r="J1112" s="38">
        <f t="shared" si="238"/>
        <v>0</v>
      </c>
      <c r="K1112" s="39"/>
      <c r="L1112" s="38">
        <f>SUM(L1103:L1111)</f>
        <v>0</v>
      </c>
    </row>
    <row r="1113" spans="1:12" ht="14.4">
      <c r="A1113" s="40">
        <f>A1092</f>
        <v>4</v>
      </c>
      <c r="B1113" s="41">
        <f>B1092</f>
        <v>6</v>
      </c>
      <c r="C1113" s="42" t="s">
        <v>63</v>
      </c>
      <c r="D1113" s="43" t="s">
        <v>64</v>
      </c>
      <c r="E1113" s="27"/>
      <c r="F1113" s="28"/>
      <c r="G1113" s="28"/>
      <c r="H1113" s="28"/>
      <c r="I1113" s="28"/>
      <c r="J1113" s="28"/>
      <c r="K1113" s="30"/>
      <c r="L1113" s="28"/>
    </row>
    <row r="1114" spans="1:12" ht="14.4">
      <c r="A1114" s="23"/>
      <c r="B1114" s="24"/>
      <c r="C1114" s="25"/>
      <c r="D1114" s="43" t="s">
        <v>39</v>
      </c>
      <c r="E1114" s="27"/>
      <c r="F1114" s="28"/>
      <c r="G1114" s="28"/>
      <c r="H1114" s="28"/>
      <c r="I1114" s="28"/>
      <c r="J1114" s="28"/>
      <c r="K1114" s="30"/>
      <c r="L1114" s="28"/>
    </row>
    <row r="1115" spans="1:12" ht="14.4">
      <c r="A1115" s="23"/>
      <c r="B1115" s="24"/>
      <c r="C1115" s="25"/>
      <c r="D1115" s="26"/>
      <c r="E1115" s="27"/>
      <c r="F1115" s="28"/>
      <c r="G1115" s="28"/>
      <c r="H1115" s="28"/>
      <c r="I1115" s="28"/>
      <c r="J1115" s="28"/>
      <c r="K1115" s="30"/>
      <c r="L1115" s="28"/>
    </row>
    <row r="1116" spans="1:12" ht="14.4">
      <c r="A1116" s="23"/>
      <c r="B1116" s="24"/>
      <c r="C1116" s="25"/>
      <c r="D1116" s="26"/>
      <c r="E1116" s="27"/>
      <c r="F1116" s="28"/>
      <c r="G1116" s="28"/>
      <c r="H1116" s="28"/>
      <c r="I1116" s="28"/>
      <c r="J1116" s="28"/>
      <c r="K1116" s="30"/>
      <c r="L1116" s="28"/>
    </row>
    <row r="1117" spans="1:12" ht="14.4">
      <c r="A1117" s="33"/>
      <c r="B1117" s="34"/>
      <c r="C1117" s="35"/>
      <c r="D1117" s="36" t="s">
        <v>42</v>
      </c>
      <c r="E1117" s="37"/>
      <c r="F1117" s="38">
        <f t="shared" ref="F1117:J1117" si="239">SUM(F1113:F1116)</f>
        <v>0</v>
      </c>
      <c r="G1117" s="38">
        <f t="shared" si="239"/>
        <v>0</v>
      </c>
      <c r="H1117" s="38">
        <f t="shared" si="239"/>
        <v>0</v>
      </c>
      <c r="I1117" s="38">
        <f t="shared" si="239"/>
        <v>0</v>
      </c>
      <c r="J1117" s="38">
        <f t="shared" si="239"/>
        <v>0</v>
      </c>
      <c r="K1117" s="39"/>
      <c r="L1117" s="38">
        <v>0</v>
      </c>
    </row>
    <row r="1118" spans="1:12" ht="14.4">
      <c r="A1118" s="40">
        <f>A1092</f>
        <v>4</v>
      </c>
      <c r="B1118" s="41">
        <f>B1092</f>
        <v>6</v>
      </c>
      <c r="C1118" s="42" t="s">
        <v>65</v>
      </c>
      <c r="D1118" s="32" t="s">
        <v>66</v>
      </c>
      <c r="E1118" s="27"/>
      <c r="F1118" s="28"/>
      <c r="G1118" s="28"/>
      <c r="H1118" s="28"/>
      <c r="I1118" s="28"/>
      <c r="J1118" s="28"/>
      <c r="K1118" s="30"/>
      <c r="L1118" s="28"/>
    </row>
    <row r="1119" spans="1:12" ht="14.4">
      <c r="A1119" s="23"/>
      <c r="B1119" s="24"/>
      <c r="C1119" s="25"/>
      <c r="D1119" s="32" t="s">
        <v>55</v>
      </c>
      <c r="E1119" s="27"/>
      <c r="F1119" s="28"/>
      <c r="G1119" s="28"/>
      <c r="H1119" s="28"/>
      <c r="I1119" s="28"/>
      <c r="J1119" s="28"/>
      <c r="K1119" s="30"/>
      <c r="L1119" s="28"/>
    </row>
    <row r="1120" spans="1:12" ht="14.4">
      <c r="A1120" s="23"/>
      <c r="B1120" s="24"/>
      <c r="C1120" s="25"/>
      <c r="D1120" s="32" t="s">
        <v>39</v>
      </c>
      <c r="E1120" s="27"/>
      <c r="F1120" s="28"/>
      <c r="G1120" s="28"/>
      <c r="H1120" s="28"/>
      <c r="I1120" s="28"/>
      <c r="J1120" s="28"/>
      <c r="K1120" s="30"/>
      <c r="L1120" s="28"/>
    </row>
    <row r="1121" spans="1:12" ht="14.4">
      <c r="A1121" s="23"/>
      <c r="B1121" s="24"/>
      <c r="C1121" s="25"/>
      <c r="D1121" s="32" t="s">
        <v>37</v>
      </c>
      <c r="E1121" s="27"/>
      <c r="F1121" s="28"/>
      <c r="G1121" s="28"/>
      <c r="H1121" s="28"/>
      <c r="I1121" s="28"/>
      <c r="J1121" s="28"/>
      <c r="K1121" s="30"/>
      <c r="L1121" s="28"/>
    </row>
    <row r="1122" spans="1:12" ht="14.4">
      <c r="A1122" s="23"/>
      <c r="B1122" s="24"/>
      <c r="C1122" s="25"/>
      <c r="D1122" s="26"/>
      <c r="E1122" s="27"/>
      <c r="F1122" s="28"/>
      <c r="G1122" s="28"/>
      <c r="H1122" s="28"/>
      <c r="I1122" s="28"/>
      <c r="J1122" s="28"/>
      <c r="K1122" s="30"/>
      <c r="L1122" s="28"/>
    </row>
    <row r="1123" spans="1:12" ht="14.4">
      <c r="A1123" s="23"/>
      <c r="B1123" s="24"/>
      <c r="C1123" s="25"/>
      <c r="D1123" s="26"/>
      <c r="E1123" s="27"/>
      <c r="F1123" s="28"/>
      <c r="G1123" s="28"/>
      <c r="H1123" s="28"/>
      <c r="I1123" s="28"/>
      <c r="J1123" s="28"/>
      <c r="K1123" s="30"/>
      <c r="L1123" s="28"/>
    </row>
    <row r="1124" spans="1:12" ht="14.4">
      <c r="A1124" s="33"/>
      <c r="B1124" s="34"/>
      <c r="C1124" s="35"/>
      <c r="D1124" s="36" t="s">
        <v>42</v>
      </c>
      <c r="E1124" s="37"/>
      <c r="F1124" s="38">
        <f t="shared" ref="F1124:J1124" si="240">SUM(F1118:F1123)</f>
        <v>0</v>
      </c>
      <c r="G1124" s="38">
        <f t="shared" si="240"/>
        <v>0</v>
      </c>
      <c r="H1124" s="38">
        <f t="shared" si="240"/>
        <v>0</v>
      </c>
      <c r="I1124" s="38">
        <f t="shared" si="240"/>
        <v>0</v>
      </c>
      <c r="J1124" s="38">
        <f t="shared" si="240"/>
        <v>0</v>
      </c>
      <c r="K1124" s="39"/>
      <c r="L1124" s="38">
        <f ca="1">SUM(L1118:L1126)</f>
        <v>0</v>
      </c>
    </row>
    <row r="1125" spans="1:12" ht="14.4">
      <c r="A1125" s="40">
        <f>A1092</f>
        <v>4</v>
      </c>
      <c r="B1125" s="41">
        <f>B1092</f>
        <v>6</v>
      </c>
      <c r="C1125" s="42" t="s">
        <v>67</v>
      </c>
      <c r="D1125" s="43" t="s">
        <v>27</v>
      </c>
      <c r="E1125" s="27"/>
      <c r="F1125" s="28"/>
      <c r="G1125" s="28"/>
      <c r="H1125" s="28"/>
      <c r="I1125" s="28"/>
      <c r="J1125" s="28"/>
      <c r="K1125" s="30"/>
      <c r="L1125" s="28"/>
    </row>
    <row r="1126" spans="1:12" ht="14.4">
      <c r="A1126" s="23"/>
      <c r="B1126" s="24"/>
      <c r="C1126" s="25"/>
      <c r="D1126" s="43" t="s">
        <v>64</v>
      </c>
      <c r="E1126" s="27"/>
      <c r="F1126" s="28"/>
      <c r="G1126" s="28"/>
      <c r="H1126" s="28"/>
      <c r="I1126" s="28"/>
      <c r="J1126" s="28"/>
      <c r="K1126" s="30"/>
      <c r="L1126" s="28"/>
    </row>
    <row r="1127" spans="1:12" ht="14.4">
      <c r="A1127" s="23"/>
      <c r="B1127" s="24"/>
      <c r="C1127" s="25"/>
      <c r="D1127" s="43" t="s">
        <v>39</v>
      </c>
      <c r="E1127" s="27"/>
      <c r="F1127" s="28"/>
      <c r="G1127" s="28"/>
      <c r="H1127" s="28"/>
      <c r="I1127" s="28"/>
      <c r="J1127" s="28"/>
      <c r="K1127" s="30"/>
      <c r="L1127" s="28"/>
    </row>
    <row r="1128" spans="1:12" ht="14.4">
      <c r="A1128" s="23"/>
      <c r="B1128" s="24"/>
      <c r="C1128" s="25"/>
      <c r="D1128" s="43" t="s">
        <v>35</v>
      </c>
      <c r="E1128" s="27"/>
      <c r="F1128" s="28"/>
      <c r="G1128" s="28"/>
      <c r="H1128" s="28"/>
      <c r="I1128" s="28"/>
      <c r="J1128" s="28"/>
      <c r="K1128" s="30"/>
      <c r="L1128" s="28"/>
    </row>
    <row r="1129" spans="1:12" ht="14.4">
      <c r="A1129" s="23"/>
      <c r="B1129" s="24"/>
      <c r="C1129" s="25"/>
      <c r="D1129" s="26"/>
      <c r="E1129" s="27"/>
      <c r="F1129" s="28"/>
      <c r="G1129" s="28"/>
      <c r="H1129" s="28"/>
      <c r="I1129" s="28"/>
      <c r="J1129" s="28"/>
      <c r="K1129" s="30"/>
      <c r="L1129" s="28"/>
    </row>
    <row r="1130" spans="1:12" ht="14.4">
      <c r="A1130" s="23"/>
      <c r="B1130" s="24"/>
      <c r="C1130" s="25"/>
      <c r="D1130" s="26"/>
      <c r="E1130" s="27"/>
      <c r="F1130" s="28"/>
      <c r="G1130" s="28"/>
      <c r="H1130" s="28"/>
      <c r="I1130" s="28"/>
      <c r="J1130" s="28"/>
      <c r="K1130" s="30"/>
      <c r="L1130" s="28"/>
    </row>
    <row r="1131" spans="1:12" ht="14.4">
      <c r="A1131" s="33"/>
      <c r="B1131" s="34"/>
      <c r="C1131" s="35"/>
      <c r="D1131" s="44" t="s">
        <v>42</v>
      </c>
      <c r="E1131" s="37"/>
      <c r="F1131" s="38">
        <f t="shared" ref="F1131:J1131" si="241">SUM(F1125:F1130)</f>
        <v>0</v>
      </c>
      <c r="G1131" s="38">
        <f t="shared" si="241"/>
        <v>0</v>
      </c>
      <c r="H1131" s="38">
        <f t="shared" si="241"/>
        <v>0</v>
      </c>
      <c r="I1131" s="38">
        <f t="shared" si="241"/>
        <v>0</v>
      </c>
      <c r="J1131" s="38">
        <f t="shared" si="241"/>
        <v>0</v>
      </c>
      <c r="K1131" s="39"/>
      <c r="L1131" s="38">
        <f ca="1">SUM(L1125:L1133)</f>
        <v>0</v>
      </c>
    </row>
    <row r="1132" spans="1:12" ht="14.4">
      <c r="A1132" s="45">
        <f>A1092</f>
        <v>4</v>
      </c>
      <c r="B1132" s="46">
        <f>B1092</f>
        <v>6</v>
      </c>
      <c r="C1132" s="83" t="s">
        <v>68</v>
      </c>
      <c r="D1132" s="84"/>
      <c r="E1132" s="49"/>
      <c r="F1132" s="50">
        <f t="shared" ref="F1132:J1132" si="242">F1098+F1102+F1112+F1117+F1124+F1131</f>
        <v>0</v>
      </c>
      <c r="G1132" s="50">
        <f t="shared" si="242"/>
        <v>0</v>
      </c>
      <c r="H1132" s="50">
        <f t="shared" si="242"/>
        <v>0</v>
      </c>
      <c r="I1132" s="50">
        <f t="shared" si="242"/>
        <v>0</v>
      </c>
      <c r="J1132" s="50">
        <f t="shared" si="242"/>
        <v>0</v>
      </c>
      <c r="K1132" s="51"/>
      <c r="L1132" s="50">
        <f>SUM(L1098,L1112,L1102)</f>
        <v>0</v>
      </c>
    </row>
    <row r="1133" spans="1:12" ht="14.4">
      <c r="A1133" s="16">
        <v>4</v>
      </c>
      <c r="B1133" s="17">
        <v>7</v>
      </c>
      <c r="C1133" s="18" t="s">
        <v>23</v>
      </c>
      <c r="D1133" s="53" t="s">
        <v>66</v>
      </c>
      <c r="E1133" s="20"/>
      <c r="F1133" s="21"/>
      <c r="G1133" s="21"/>
      <c r="H1133" s="21"/>
      <c r="I1133" s="21"/>
      <c r="J1133" s="21"/>
      <c r="K1133" s="22"/>
      <c r="L1133" s="21"/>
    </row>
    <row r="1134" spans="1:12" ht="14.4">
      <c r="A1134" s="23"/>
      <c r="B1134" s="24"/>
      <c r="C1134" s="25"/>
      <c r="D1134" s="26"/>
      <c r="E1134" s="27"/>
      <c r="F1134" s="28"/>
      <c r="G1134" s="28"/>
      <c r="H1134" s="28"/>
      <c r="I1134" s="28"/>
      <c r="J1134" s="28"/>
      <c r="K1134" s="30"/>
      <c r="L1134" s="28"/>
    </row>
    <row r="1135" spans="1:12" ht="14.4">
      <c r="A1135" s="23"/>
      <c r="B1135" s="24"/>
      <c r="C1135" s="25"/>
      <c r="D1135" s="32" t="s">
        <v>32</v>
      </c>
      <c r="E1135" s="27"/>
      <c r="F1135" s="28"/>
      <c r="G1135" s="28"/>
      <c r="H1135" s="28"/>
      <c r="I1135" s="28"/>
      <c r="J1135" s="28"/>
      <c r="K1135" s="30"/>
      <c r="L1135" s="28"/>
    </row>
    <row r="1136" spans="1:12" ht="14.4">
      <c r="A1136" s="23"/>
      <c r="B1136" s="24"/>
      <c r="C1136" s="25"/>
      <c r="D1136" s="32" t="s">
        <v>37</v>
      </c>
      <c r="E1136" s="27"/>
      <c r="F1136" s="28"/>
      <c r="G1136" s="28"/>
      <c r="H1136" s="28"/>
      <c r="I1136" s="28"/>
      <c r="J1136" s="28"/>
      <c r="K1136" s="30"/>
      <c r="L1136" s="28"/>
    </row>
    <row r="1137" spans="1:12" ht="14.4">
      <c r="A1137" s="23"/>
      <c r="B1137" s="24"/>
      <c r="C1137" s="25"/>
      <c r="D1137" s="32" t="s">
        <v>35</v>
      </c>
      <c r="E1137" s="27"/>
      <c r="F1137" s="28"/>
      <c r="G1137" s="28"/>
      <c r="H1137" s="28"/>
      <c r="I1137" s="28"/>
      <c r="J1137" s="28"/>
      <c r="K1137" s="30"/>
      <c r="L1137" s="28"/>
    </row>
    <row r="1138" spans="1:12" ht="14.4">
      <c r="A1138" s="23"/>
      <c r="B1138" s="24"/>
      <c r="C1138" s="25"/>
      <c r="D1138" s="26"/>
      <c r="E1138" s="27"/>
      <c r="F1138" s="28"/>
      <c r="G1138" s="28"/>
      <c r="H1138" s="28"/>
      <c r="I1138" s="28"/>
      <c r="J1138" s="28"/>
      <c r="K1138" s="30"/>
      <c r="L1138" s="28"/>
    </row>
    <row r="1139" spans="1:12" ht="14.4">
      <c r="A1139" s="23"/>
      <c r="B1139" s="24"/>
      <c r="C1139" s="25"/>
      <c r="D1139" s="26"/>
      <c r="E1139" s="27"/>
      <c r="F1139" s="28"/>
      <c r="G1139" s="28"/>
      <c r="H1139" s="28"/>
      <c r="I1139" s="28"/>
      <c r="J1139" s="28"/>
      <c r="K1139" s="30"/>
      <c r="L1139" s="28"/>
    </row>
    <row r="1140" spans="1:12" ht="14.4">
      <c r="A1140" s="33"/>
      <c r="B1140" s="34"/>
      <c r="C1140" s="35"/>
      <c r="D1140" s="36" t="s">
        <v>42</v>
      </c>
      <c r="E1140" s="37"/>
      <c r="F1140" s="38">
        <f t="shared" ref="F1140:J1140" si="243">SUM(F1133:F1139)</f>
        <v>0</v>
      </c>
      <c r="G1140" s="38">
        <f t="shared" si="243"/>
        <v>0</v>
      </c>
      <c r="H1140" s="38">
        <f t="shared" si="243"/>
        <v>0</v>
      </c>
      <c r="I1140" s="38">
        <f t="shared" si="243"/>
        <v>0</v>
      </c>
      <c r="J1140" s="38">
        <f t="shared" si="243"/>
        <v>0</v>
      </c>
      <c r="K1140" s="39"/>
      <c r="L1140" s="38">
        <f>SUM(L1133:L1139)</f>
        <v>0</v>
      </c>
    </row>
    <row r="1141" spans="1:12" ht="14.4">
      <c r="A1141" s="40">
        <v>4</v>
      </c>
      <c r="B1141" s="41">
        <f>B1133</f>
        <v>7</v>
      </c>
      <c r="C1141" s="42" t="s">
        <v>43</v>
      </c>
      <c r="D1141" s="43" t="s">
        <v>35</v>
      </c>
      <c r="E1141" s="27"/>
      <c r="F1141" s="28"/>
      <c r="G1141" s="28"/>
      <c r="H1141" s="28"/>
      <c r="I1141" s="28"/>
      <c r="J1141" s="28"/>
      <c r="K1141" s="30"/>
      <c r="L1141" s="28"/>
    </row>
    <row r="1142" spans="1:12" ht="14.4">
      <c r="A1142" s="23"/>
      <c r="B1142" s="24"/>
      <c r="C1142" s="25"/>
      <c r="D1142" s="26"/>
      <c r="E1142" s="27"/>
      <c r="F1142" s="28"/>
      <c r="G1142" s="28"/>
      <c r="H1142" s="28"/>
      <c r="I1142" s="28"/>
      <c r="J1142" s="28"/>
      <c r="K1142" s="30"/>
      <c r="L1142" s="28"/>
    </row>
    <row r="1143" spans="1:12" ht="14.4">
      <c r="A1143" s="23"/>
      <c r="B1143" s="24"/>
      <c r="C1143" s="25"/>
      <c r="D1143" s="26"/>
      <c r="E1143" s="27"/>
      <c r="F1143" s="28"/>
      <c r="G1143" s="28"/>
      <c r="H1143" s="28"/>
      <c r="I1143" s="28"/>
      <c r="J1143" s="28"/>
      <c r="K1143" s="30"/>
      <c r="L1143" s="28"/>
    </row>
    <row r="1144" spans="1:12" ht="14.4">
      <c r="A1144" s="33"/>
      <c r="B1144" s="34"/>
      <c r="C1144" s="35"/>
      <c r="D1144" s="36" t="s">
        <v>42</v>
      </c>
      <c r="E1144" s="37"/>
      <c r="F1144" s="38">
        <f t="shared" ref="F1144:J1144" si="244">SUM(F1141:F1143)</f>
        <v>0</v>
      </c>
      <c r="G1144" s="38">
        <f t="shared" si="244"/>
        <v>0</v>
      </c>
      <c r="H1144" s="38">
        <f t="shared" si="244"/>
        <v>0</v>
      </c>
      <c r="I1144" s="38">
        <f t="shared" si="244"/>
        <v>0</v>
      </c>
      <c r="J1144" s="38">
        <f t="shared" si="244"/>
        <v>0</v>
      </c>
      <c r="K1144" s="39"/>
      <c r="L1144" s="38">
        <f ca="1">SUM(L1141:L1149)</f>
        <v>0</v>
      </c>
    </row>
    <row r="1145" spans="1:12" ht="14.4">
      <c r="A1145" s="40">
        <v>4</v>
      </c>
      <c r="B1145" s="41">
        <f>B1133</f>
        <v>7</v>
      </c>
      <c r="C1145" s="42" t="s">
        <v>46</v>
      </c>
      <c r="D1145" s="32" t="s">
        <v>47</v>
      </c>
      <c r="E1145" s="27"/>
      <c r="F1145" s="28"/>
      <c r="G1145" s="28"/>
      <c r="H1145" s="28"/>
      <c r="I1145" s="28"/>
      <c r="J1145" s="28"/>
      <c r="K1145" s="30"/>
      <c r="L1145" s="28"/>
    </row>
    <row r="1146" spans="1:12" ht="14.4">
      <c r="A1146" s="23"/>
      <c r="B1146" s="24"/>
      <c r="C1146" s="25"/>
      <c r="D1146" s="32" t="s">
        <v>49</v>
      </c>
      <c r="E1146" s="27"/>
      <c r="F1146" s="28"/>
      <c r="G1146" s="28"/>
      <c r="H1146" s="28"/>
      <c r="I1146" s="28"/>
      <c r="J1146" s="28"/>
      <c r="K1146" s="30"/>
      <c r="L1146" s="28"/>
    </row>
    <row r="1147" spans="1:12" ht="14.4">
      <c r="A1147" s="23"/>
      <c r="B1147" s="24"/>
      <c r="C1147" s="25"/>
      <c r="D1147" s="32" t="s">
        <v>52</v>
      </c>
      <c r="E1147" s="27"/>
      <c r="F1147" s="28"/>
      <c r="G1147" s="28"/>
      <c r="H1147" s="28"/>
      <c r="I1147" s="28"/>
      <c r="J1147" s="28"/>
      <c r="K1147" s="30"/>
      <c r="L1147" s="28"/>
    </row>
    <row r="1148" spans="1:12" ht="14.4">
      <c r="A1148" s="23"/>
      <c r="B1148" s="24"/>
      <c r="C1148" s="25"/>
      <c r="D1148" s="32" t="s">
        <v>55</v>
      </c>
      <c r="E1148" s="27"/>
      <c r="F1148" s="28"/>
      <c r="G1148" s="28"/>
      <c r="H1148" s="28"/>
      <c r="I1148" s="28"/>
      <c r="J1148" s="28"/>
      <c r="K1148" s="30"/>
      <c r="L1148" s="28"/>
    </row>
    <row r="1149" spans="1:12" ht="14.4">
      <c r="A1149" s="23"/>
      <c r="B1149" s="24"/>
      <c r="C1149" s="25"/>
      <c r="D1149" s="32" t="s">
        <v>39</v>
      </c>
      <c r="E1149" s="27"/>
      <c r="F1149" s="28"/>
      <c r="G1149" s="28"/>
      <c r="H1149" s="28"/>
      <c r="I1149" s="28"/>
      <c r="J1149" s="28"/>
      <c r="K1149" s="30"/>
      <c r="L1149" s="28"/>
    </row>
    <row r="1150" spans="1:12" ht="14.4">
      <c r="A1150" s="23"/>
      <c r="B1150" s="24"/>
      <c r="C1150" s="25"/>
      <c r="D1150" s="32" t="s">
        <v>45</v>
      </c>
      <c r="E1150" s="27"/>
      <c r="F1150" s="28"/>
      <c r="G1150" s="28"/>
      <c r="H1150" s="28"/>
      <c r="I1150" s="28"/>
      <c r="J1150" s="28"/>
      <c r="K1150" s="30"/>
      <c r="L1150" s="28"/>
    </row>
    <row r="1151" spans="1:12" ht="14.4">
      <c r="A1151" s="23"/>
      <c r="B1151" s="24"/>
      <c r="C1151" s="25"/>
      <c r="D1151" s="32" t="s">
        <v>61</v>
      </c>
      <c r="E1151" s="27"/>
      <c r="F1151" s="28"/>
      <c r="G1151" s="28"/>
      <c r="H1151" s="28"/>
      <c r="I1151" s="28"/>
      <c r="J1151" s="28"/>
      <c r="K1151" s="30"/>
      <c r="L1151" s="28"/>
    </row>
    <row r="1152" spans="1:12" ht="14.4">
      <c r="A1152" s="23"/>
      <c r="B1152" s="24"/>
      <c r="C1152" s="25"/>
      <c r="D1152" s="26"/>
      <c r="E1152" s="27"/>
      <c r="F1152" s="28"/>
      <c r="G1152" s="28"/>
      <c r="H1152" s="28"/>
      <c r="I1152" s="28"/>
      <c r="J1152" s="28"/>
      <c r="K1152" s="30"/>
      <c r="L1152" s="28"/>
    </row>
    <row r="1153" spans="1:12" ht="14.4">
      <c r="A1153" s="23"/>
      <c r="B1153" s="24"/>
      <c r="C1153" s="25"/>
      <c r="D1153" s="26"/>
      <c r="E1153" s="27"/>
      <c r="F1153" s="28"/>
      <c r="G1153" s="28"/>
      <c r="H1153" s="28"/>
      <c r="I1153" s="28"/>
      <c r="J1153" s="28"/>
      <c r="K1153" s="30"/>
      <c r="L1153" s="28"/>
    </row>
    <row r="1154" spans="1:12" ht="14.4">
      <c r="A1154" s="33"/>
      <c r="B1154" s="34"/>
      <c r="C1154" s="35"/>
      <c r="D1154" s="36" t="s">
        <v>42</v>
      </c>
      <c r="E1154" s="37"/>
      <c r="F1154" s="38">
        <f t="shared" ref="F1154:J1154" si="245">SUM(F1145:F1153)</f>
        <v>0</v>
      </c>
      <c r="G1154" s="38">
        <f t="shared" si="245"/>
        <v>0</v>
      </c>
      <c r="H1154" s="38">
        <f t="shared" si="245"/>
        <v>0</v>
      </c>
      <c r="I1154" s="38">
        <f t="shared" si="245"/>
        <v>0</v>
      </c>
      <c r="J1154" s="38">
        <f t="shared" si="245"/>
        <v>0</v>
      </c>
      <c r="K1154" s="39"/>
      <c r="L1154" s="38">
        <f ca="1">SUM(L1151:L1159)</f>
        <v>0</v>
      </c>
    </row>
    <row r="1155" spans="1:12" ht="14.4">
      <c r="A1155" s="40">
        <f>A1133</f>
        <v>4</v>
      </c>
      <c r="B1155" s="41">
        <f>B1133</f>
        <v>7</v>
      </c>
      <c r="C1155" s="42" t="s">
        <v>63</v>
      </c>
      <c r="D1155" s="43" t="s">
        <v>64</v>
      </c>
      <c r="E1155" s="27"/>
      <c r="F1155" s="28"/>
      <c r="G1155" s="28"/>
      <c r="H1155" s="28"/>
      <c r="I1155" s="28"/>
      <c r="J1155" s="28"/>
      <c r="K1155" s="30"/>
      <c r="L1155" s="28"/>
    </row>
    <row r="1156" spans="1:12" ht="14.4">
      <c r="A1156" s="23"/>
      <c r="B1156" s="24"/>
      <c r="C1156" s="25"/>
      <c r="D1156" s="43" t="s">
        <v>39</v>
      </c>
      <c r="E1156" s="27"/>
      <c r="F1156" s="28"/>
      <c r="G1156" s="28"/>
      <c r="H1156" s="28"/>
      <c r="I1156" s="28"/>
      <c r="J1156" s="28"/>
      <c r="K1156" s="30"/>
      <c r="L1156" s="28"/>
    </row>
    <row r="1157" spans="1:12" ht="14.4">
      <c r="A1157" s="23"/>
      <c r="B1157" s="24"/>
      <c r="C1157" s="25"/>
      <c r="D1157" s="26"/>
      <c r="E1157" s="27"/>
      <c r="F1157" s="28"/>
      <c r="G1157" s="28"/>
      <c r="H1157" s="28"/>
      <c r="I1157" s="28"/>
      <c r="J1157" s="28"/>
      <c r="K1157" s="30"/>
      <c r="L1157" s="28"/>
    </row>
    <row r="1158" spans="1:12" ht="14.4">
      <c r="A1158" s="23"/>
      <c r="B1158" s="24"/>
      <c r="C1158" s="25"/>
      <c r="D1158" s="26"/>
      <c r="E1158" s="27"/>
      <c r="F1158" s="28"/>
      <c r="G1158" s="28"/>
      <c r="H1158" s="28"/>
      <c r="I1158" s="28"/>
      <c r="J1158" s="28"/>
      <c r="K1158" s="30"/>
      <c r="L1158" s="28"/>
    </row>
    <row r="1159" spans="1:12" ht="14.4">
      <c r="A1159" s="33"/>
      <c r="B1159" s="34"/>
      <c r="C1159" s="35"/>
      <c r="D1159" s="36" t="s">
        <v>42</v>
      </c>
      <c r="E1159" s="37"/>
      <c r="F1159" s="38">
        <f t="shared" ref="F1159:J1159" si="246">SUM(F1155:F1158)</f>
        <v>0</v>
      </c>
      <c r="G1159" s="38">
        <f t="shared" si="246"/>
        <v>0</v>
      </c>
      <c r="H1159" s="38">
        <f t="shared" si="246"/>
        <v>0</v>
      </c>
      <c r="I1159" s="38">
        <f t="shared" si="246"/>
        <v>0</v>
      </c>
      <c r="J1159" s="38">
        <f t="shared" si="246"/>
        <v>0</v>
      </c>
      <c r="K1159" s="39"/>
      <c r="L1159" s="38">
        <f ca="1">SUM(L1152:L1158)</f>
        <v>0</v>
      </c>
    </row>
    <row r="1160" spans="1:12" ht="14.4">
      <c r="A1160" s="40">
        <f>A1133</f>
        <v>4</v>
      </c>
      <c r="B1160" s="41">
        <f>B1133</f>
        <v>7</v>
      </c>
      <c r="C1160" s="42" t="s">
        <v>65</v>
      </c>
      <c r="D1160" s="32" t="s">
        <v>66</v>
      </c>
      <c r="E1160" s="27"/>
      <c r="F1160" s="28"/>
      <c r="G1160" s="28"/>
      <c r="H1160" s="28"/>
      <c r="I1160" s="28"/>
      <c r="J1160" s="28"/>
      <c r="K1160" s="30"/>
      <c r="L1160" s="28"/>
    </row>
    <row r="1161" spans="1:12" ht="14.4">
      <c r="A1161" s="23"/>
      <c r="B1161" s="24"/>
      <c r="C1161" s="25"/>
      <c r="D1161" s="32" t="s">
        <v>55</v>
      </c>
      <c r="E1161" s="27"/>
      <c r="F1161" s="28"/>
      <c r="G1161" s="28"/>
      <c r="H1161" s="28"/>
      <c r="I1161" s="28"/>
      <c r="J1161" s="28"/>
      <c r="K1161" s="30"/>
      <c r="L1161" s="28"/>
    </row>
    <row r="1162" spans="1:12" ht="14.4">
      <c r="A1162" s="23"/>
      <c r="B1162" s="24"/>
      <c r="C1162" s="25"/>
      <c r="D1162" s="32" t="s">
        <v>39</v>
      </c>
      <c r="E1162" s="27"/>
      <c r="F1162" s="28"/>
      <c r="G1162" s="28"/>
      <c r="H1162" s="28"/>
      <c r="I1162" s="28"/>
      <c r="J1162" s="28"/>
      <c r="K1162" s="30"/>
      <c r="L1162" s="28"/>
    </row>
    <row r="1163" spans="1:12" ht="14.4">
      <c r="A1163" s="23"/>
      <c r="B1163" s="24"/>
      <c r="C1163" s="25"/>
      <c r="D1163" s="32" t="s">
        <v>37</v>
      </c>
      <c r="E1163" s="27"/>
      <c r="F1163" s="28"/>
      <c r="G1163" s="28"/>
      <c r="H1163" s="28"/>
      <c r="I1163" s="28"/>
      <c r="J1163" s="28"/>
      <c r="K1163" s="30"/>
      <c r="L1163" s="28"/>
    </row>
    <row r="1164" spans="1:12" ht="14.4">
      <c r="A1164" s="23"/>
      <c r="B1164" s="24"/>
      <c r="C1164" s="25"/>
      <c r="D1164" s="26"/>
      <c r="E1164" s="27"/>
      <c r="F1164" s="28"/>
      <c r="G1164" s="28"/>
      <c r="H1164" s="28"/>
      <c r="I1164" s="28"/>
      <c r="J1164" s="28"/>
      <c r="K1164" s="30"/>
      <c r="L1164" s="28"/>
    </row>
    <row r="1165" spans="1:12" ht="14.4">
      <c r="A1165" s="23"/>
      <c r="B1165" s="24"/>
      <c r="C1165" s="25"/>
      <c r="D1165" s="26"/>
      <c r="E1165" s="27"/>
      <c r="F1165" s="28"/>
      <c r="G1165" s="28"/>
      <c r="H1165" s="28"/>
      <c r="I1165" s="28"/>
      <c r="J1165" s="28"/>
      <c r="K1165" s="30"/>
      <c r="L1165" s="28"/>
    </row>
    <row r="1166" spans="1:12" ht="14.4">
      <c r="A1166" s="33"/>
      <c r="B1166" s="34"/>
      <c r="C1166" s="35"/>
      <c r="D1166" s="36" t="s">
        <v>42</v>
      </c>
      <c r="E1166" s="37"/>
      <c r="F1166" s="38">
        <f t="shared" ref="F1166:J1166" si="247">SUM(F1160:F1165)</f>
        <v>0</v>
      </c>
      <c r="G1166" s="38">
        <f t="shared" si="247"/>
        <v>0</v>
      </c>
      <c r="H1166" s="38">
        <f t="shared" si="247"/>
        <v>0</v>
      </c>
      <c r="I1166" s="38">
        <f t="shared" si="247"/>
        <v>0</v>
      </c>
      <c r="J1166" s="38">
        <f t="shared" si="247"/>
        <v>0</v>
      </c>
      <c r="K1166" s="39"/>
      <c r="L1166" s="38">
        <f ca="1">SUM(L1160:L1168)</f>
        <v>0</v>
      </c>
    </row>
    <row r="1167" spans="1:12" ht="14.4">
      <c r="A1167" s="40">
        <f>A1133</f>
        <v>4</v>
      </c>
      <c r="B1167" s="41">
        <f>B1133</f>
        <v>7</v>
      </c>
      <c r="C1167" s="42" t="s">
        <v>67</v>
      </c>
      <c r="D1167" s="43" t="s">
        <v>27</v>
      </c>
      <c r="E1167" s="27"/>
      <c r="F1167" s="28"/>
      <c r="G1167" s="28"/>
      <c r="H1167" s="28"/>
      <c r="I1167" s="28"/>
      <c r="J1167" s="28"/>
      <c r="K1167" s="30"/>
      <c r="L1167" s="28"/>
    </row>
    <row r="1168" spans="1:12" ht="14.4">
      <c r="A1168" s="23"/>
      <c r="B1168" s="24"/>
      <c r="C1168" s="25"/>
      <c r="D1168" s="43" t="s">
        <v>64</v>
      </c>
      <c r="E1168" s="27"/>
      <c r="F1168" s="28"/>
      <c r="G1168" s="28"/>
      <c r="H1168" s="28"/>
      <c r="I1168" s="28"/>
      <c r="J1168" s="28"/>
      <c r="K1168" s="30"/>
      <c r="L1168" s="28"/>
    </row>
    <row r="1169" spans="1:12" ht="14.4">
      <c r="A1169" s="23"/>
      <c r="B1169" s="24"/>
      <c r="C1169" s="25"/>
      <c r="D1169" s="43" t="s">
        <v>39</v>
      </c>
      <c r="E1169" s="27"/>
      <c r="F1169" s="28"/>
      <c r="G1169" s="28"/>
      <c r="H1169" s="28"/>
      <c r="I1169" s="28"/>
      <c r="J1169" s="28"/>
      <c r="K1169" s="30"/>
      <c r="L1169" s="28"/>
    </row>
    <row r="1170" spans="1:12" ht="14.4">
      <c r="A1170" s="23"/>
      <c r="B1170" s="24"/>
      <c r="C1170" s="25"/>
      <c r="D1170" s="43" t="s">
        <v>35</v>
      </c>
      <c r="E1170" s="27"/>
      <c r="F1170" s="28"/>
      <c r="G1170" s="28"/>
      <c r="H1170" s="28"/>
      <c r="I1170" s="28"/>
      <c r="J1170" s="28"/>
      <c r="K1170" s="30"/>
      <c r="L1170" s="28"/>
    </row>
    <row r="1171" spans="1:12" ht="14.4">
      <c r="A1171" s="23"/>
      <c r="B1171" s="24"/>
      <c r="C1171" s="25"/>
      <c r="D1171" s="26"/>
      <c r="E1171" s="27"/>
      <c r="F1171" s="28"/>
      <c r="G1171" s="28"/>
      <c r="H1171" s="28"/>
      <c r="I1171" s="28"/>
      <c r="J1171" s="28"/>
      <c r="K1171" s="30"/>
      <c r="L1171" s="28"/>
    </row>
    <row r="1172" spans="1:12" ht="14.4">
      <c r="A1172" s="23"/>
      <c r="B1172" s="24"/>
      <c r="C1172" s="25"/>
      <c r="D1172" s="26"/>
      <c r="E1172" s="27"/>
      <c r="F1172" s="28"/>
      <c r="G1172" s="28"/>
      <c r="H1172" s="28"/>
      <c r="I1172" s="28"/>
      <c r="J1172" s="28"/>
      <c r="K1172" s="30"/>
      <c r="L1172" s="28"/>
    </row>
    <row r="1173" spans="1:12" ht="14.4">
      <c r="A1173" s="33"/>
      <c r="B1173" s="34"/>
      <c r="C1173" s="35"/>
      <c r="D1173" s="44" t="s">
        <v>42</v>
      </c>
      <c r="E1173" s="37"/>
      <c r="F1173" s="38">
        <f t="shared" ref="F1173:J1173" si="248">SUM(F1167:F1172)</f>
        <v>0</v>
      </c>
      <c r="G1173" s="38">
        <f t="shared" si="248"/>
        <v>0</v>
      </c>
      <c r="H1173" s="38">
        <f t="shared" si="248"/>
        <v>0</v>
      </c>
      <c r="I1173" s="38">
        <f t="shared" si="248"/>
        <v>0</v>
      </c>
      <c r="J1173" s="38">
        <f t="shared" si="248"/>
        <v>0</v>
      </c>
      <c r="K1173" s="39"/>
      <c r="L1173" s="38">
        <f ca="1">SUM(L1167:L1175)</f>
        <v>0</v>
      </c>
    </row>
    <row r="1174" spans="1:12" ht="14.4">
      <c r="A1174" s="71">
        <f>A1133</f>
        <v>4</v>
      </c>
      <c r="B1174" s="72">
        <f>B1133</f>
        <v>7</v>
      </c>
      <c r="C1174" s="85" t="s">
        <v>68</v>
      </c>
      <c r="D1174" s="86"/>
      <c r="E1174" s="73"/>
      <c r="F1174" s="74">
        <f t="shared" ref="F1174:J1174" si="249">F1140+F1144+F1154+F1159+F1166+F1173</f>
        <v>0</v>
      </c>
      <c r="G1174" s="74">
        <f t="shared" si="249"/>
        <v>0</v>
      </c>
      <c r="H1174" s="74">
        <f t="shared" si="249"/>
        <v>0</v>
      </c>
      <c r="I1174" s="74">
        <f t="shared" si="249"/>
        <v>0</v>
      </c>
      <c r="J1174" s="74">
        <f t="shared" si="249"/>
        <v>0</v>
      </c>
      <c r="K1174" s="75"/>
      <c r="L1174" s="50">
        <f ca="1">L1140+L1144+L1154+L1159+L1166+L1173</f>
        <v>0</v>
      </c>
    </row>
    <row r="1175" spans="1:12">
      <c r="A1175" s="76"/>
      <c r="B1175" s="77"/>
      <c r="C1175" s="87" t="s">
        <v>164</v>
      </c>
      <c r="D1175" s="87"/>
      <c r="E1175" s="87"/>
      <c r="F1175" s="78">
        <v>1668</v>
      </c>
      <c r="G1175" s="78">
        <v>42.72</v>
      </c>
      <c r="H1175" s="78">
        <v>41.25</v>
      </c>
      <c r="I1175" s="78">
        <v>219.42</v>
      </c>
      <c r="J1175" s="78">
        <v>1438.04</v>
      </c>
      <c r="K1175" s="78"/>
      <c r="L1175" s="78">
        <v>175.5</v>
      </c>
    </row>
  </sheetData>
  <mergeCells count="25">
    <mergeCell ref="C1049:D1049"/>
    <mergeCell ref="C1091:D1091"/>
    <mergeCell ref="C1132:D1132"/>
    <mergeCell ref="C1174:D1174"/>
    <mergeCell ref="C1175:E1175"/>
    <mergeCell ref="C841:D841"/>
    <mergeCell ref="C883:D883"/>
    <mergeCell ref="C925:D925"/>
    <mergeCell ref="C967:D967"/>
    <mergeCell ref="C1009:D1009"/>
    <mergeCell ref="C634:D634"/>
    <mergeCell ref="C675:D675"/>
    <mergeCell ref="C718:D718"/>
    <mergeCell ref="C758:D758"/>
    <mergeCell ref="C800:D800"/>
    <mergeCell ref="C425:D425"/>
    <mergeCell ref="C467:D467"/>
    <mergeCell ref="C508:D508"/>
    <mergeCell ref="C550:D550"/>
    <mergeCell ref="C592:D592"/>
    <mergeCell ref="C1:E1"/>
    <mergeCell ref="H1:K1"/>
    <mergeCell ref="H2:K2"/>
    <mergeCell ref="C341:D341"/>
    <mergeCell ref="C383:D383"/>
  </mergeCells>
  <pageMargins left="0.7" right="0.7" top="0.75" bottom="0.75" header="0.3" footer="0.3"/>
  <pageSetup paperSize="9" scale="6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2026-06-01T13:12:00Z</cp:lastPrinted>
  <dcterms:created xsi:type="dcterms:W3CDTF">2022-05-16T14:23:00Z</dcterms:created>
  <dcterms:modified xsi:type="dcterms:W3CDTF">2026-06-07T05:16:52Z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