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208" i="1"/>
  <c r="I208"/>
  <c r="H208"/>
  <c r="G208"/>
  <c r="F208"/>
  <c r="J113" l="1"/>
  <c r="I113"/>
  <c r="H113"/>
  <c r="G113"/>
  <c r="F113"/>
  <c r="J93"/>
  <c r="I93"/>
  <c r="H93"/>
  <c r="G93"/>
  <c r="F93"/>
  <c r="J219" l="1"/>
  <c r="I219"/>
  <c r="H219"/>
  <c r="G219"/>
  <c r="F219"/>
  <c r="L238"/>
  <c r="J238"/>
  <c r="I238"/>
  <c r="H238"/>
  <c r="G238"/>
  <c r="F238"/>
  <c r="L228"/>
  <c r="J228"/>
  <c r="I228"/>
  <c r="H228"/>
  <c r="G228"/>
  <c r="F228"/>
  <c r="B239" l="1"/>
  <c r="A239"/>
  <c r="B229"/>
  <c r="A229"/>
  <c r="L239"/>
  <c r="J239"/>
  <c r="I239"/>
  <c r="H239"/>
  <c r="G239"/>
  <c r="F239"/>
  <c r="B200"/>
  <c r="A200"/>
  <c r="L199"/>
  <c r="J199"/>
  <c r="I199"/>
  <c r="H199"/>
  <c r="G199"/>
  <c r="F199"/>
  <c r="B190"/>
  <c r="A190"/>
  <c r="L189"/>
  <c r="L200" s="1"/>
  <c r="J189"/>
  <c r="J200" s="1"/>
  <c r="I189"/>
  <c r="I200" s="1"/>
  <c r="H189"/>
  <c r="H200" s="1"/>
  <c r="G189"/>
  <c r="G200" s="1"/>
  <c r="F189"/>
  <c r="F200" s="1"/>
  <c r="B181"/>
  <c r="A181"/>
  <c r="L180"/>
  <c r="J180"/>
  <c r="I180"/>
  <c r="H180"/>
  <c r="G180"/>
  <c r="F180"/>
  <c r="B171"/>
  <c r="A171"/>
  <c r="L170"/>
  <c r="L181" s="1"/>
  <c r="J170"/>
  <c r="J181" s="1"/>
  <c r="I170"/>
  <c r="I181" s="1"/>
  <c r="H170"/>
  <c r="H181" s="1"/>
  <c r="G170"/>
  <c r="G181" s="1"/>
  <c r="F170"/>
  <c r="F181" s="1"/>
  <c r="B162"/>
  <c r="A162"/>
  <c r="L161"/>
  <c r="J161"/>
  <c r="I161"/>
  <c r="H161"/>
  <c r="G161"/>
  <c r="F161"/>
  <c r="B152"/>
  <c r="A152"/>
  <c r="L151"/>
  <c r="L162" s="1"/>
  <c r="J151"/>
  <c r="J162" s="1"/>
  <c r="I151"/>
  <c r="I162" s="1"/>
  <c r="H151"/>
  <c r="H162" s="1"/>
  <c r="G151"/>
  <c r="G162" s="1"/>
  <c r="F151"/>
  <c r="F162" s="1"/>
  <c r="B143"/>
  <c r="A143"/>
  <c r="L142"/>
  <c r="J142"/>
  <c r="I142"/>
  <c r="H142"/>
  <c r="G142"/>
  <c r="F142"/>
  <c r="B133"/>
  <c r="A133"/>
  <c r="L132"/>
  <c r="J132"/>
  <c r="J143" s="1"/>
  <c r="I132"/>
  <c r="I143" s="1"/>
  <c r="H132"/>
  <c r="H143" s="1"/>
  <c r="G132"/>
  <c r="G143" s="1"/>
  <c r="F132"/>
  <c r="F143" s="1"/>
  <c r="B124"/>
  <c r="A124"/>
  <c r="L124"/>
  <c r="J124"/>
  <c r="I124"/>
  <c r="H124"/>
  <c r="G124"/>
  <c r="F124"/>
  <c r="B84"/>
  <c r="A84"/>
  <c r="L83"/>
  <c r="J83"/>
  <c r="I83"/>
  <c r="H83"/>
  <c r="G83"/>
  <c r="F83"/>
  <c r="B74"/>
  <c r="A74"/>
  <c r="L73"/>
  <c r="L84" s="1"/>
  <c r="J73"/>
  <c r="J84" s="1"/>
  <c r="I73"/>
  <c r="H73"/>
  <c r="H84" s="1"/>
  <c r="G73"/>
  <c r="G84" s="1"/>
  <c r="F73"/>
  <c r="B64"/>
  <c r="A64"/>
  <c r="L63"/>
  <c r="J63"/>
  <c r="I63"/>
  <c r="H63"/>
  <c r="G63"/>
  <c r="F63"/>
  <c r="B54"/>
  <c r="A54"/>
  <c r="L53"/>
  <c r="J53"/>
  <c r="I53"/>
  <c r="I64" s="1"/>
  <c r="H53"/>
  <c r="H64" s="1"/>
  <c r="G53"/>
  <c r="F53"/>
  <c r="B44"/>
  <c r="A44"/>
  <c r="L43"/>
  <c r="J43"/>
  <c r="I43"/>
  <c r="H43"/>
  <c r="G43"/>
  <c r="F43"/>
  <c r="B34"/>
  <c r="A34"/>
  <c r="L33"/>
  <c r="J33"/>
  <c r="I33"/>
  <c r="I44" s="1"/>
  <c r="H33"/>
  <c r="H44" s="1"/>
  <c r="G33"/>
  <c r="G44" s="1"/>
  <c r="F33"/>
  <c r="F44" s="1"/>
  <c r="B25"/>
  <c r="A25"/>
  <c r="L24"/>
  <c r="J24"/>
  <c r="I24"/>
  <c r="H24"/>
  <c r="G24"/>
  <c r="F24"/>
  <c r="B15"/>
  <c r="A15"/>
  <c r="L14"/>
  <c r="L25" s="1"/>
  <c r="J14"/>
  <c r="J25" s="1"/>
  <c r="I14"/>
  <c r="H14"/>
  <c r="H25" s="1"/>
  <c r="G14"/>
  <c r="F14"/>
  <c r="I84" l="1"/>
  <c r="J44"/>
  <c r="L143"/>
  <c r="I25"/>
  <c r="F84"/>
  <c r="F64"/>
  <c r="H240"/>
  <c r="F25"/>
  <c r="L64"/>
  <c r="G25"/>
  <c r="J64"/>
  <c r="L44"/>
  <c r="G64"/>
  <c r="I240" l="1"/>
  <c r="G240"/>
  <c r="F240"/>
  <c r="J240"/>
  <c r="L240"/>
</calcChain>
</file>

<file path=xl/sharedStrings.xml><?xml version="1.0" encoding="utf-8"?>
<sst xmlns="http://schemas.openxmlformats.org/spreadsheetml/2006/main" count="315" uniqueCount="78">
  <si>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</si>
  <si>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</si>
  <si>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</si>
  <si>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</si>
  <si>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</si>
  <si>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</si>
  <si>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</si>
  <si>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</si>
  <si>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</si>
  <si>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</si>
  <si>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</si>
  <si>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</si>
  <si>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</si>
  <si>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</si>
  <si>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</si>
  <si>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</si>
  <si>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</si>
  <si>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</si>
  <si>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</si>
  <si>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</si>
  <si>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</si>
  <si>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</si>
  <si>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</si>
  <si>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</si>
  <si>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</si>
  <si>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</si>
  <si>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</si>
  <si>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</si>
  <si>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</si>
  <si>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</si>
  <si>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</si>
  <si>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</si>
  <si>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</si>
  <si>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</si>
  <si>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</si>
  <si>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</si>
  <si>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</si>
  <si>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</si>
  <si>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</si>
  <si>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</si>
  <si>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сахаром, с лимоном</t>
  </si>
  <si>
    <t>Хлеб пшеничный</t>
  </si>
  <si>
    <t>Сыр порционно</t>
  </si>
  <si>
    <t>Чай с сахаром</t>
  </si>
  <si>
    <t>Компот из свежих яблок (75С)</t>
  </si>
  <si>
    <t>ТТК</t>
  </si>
  <si>
    <t>Плоды и ягоды свежие (яблоки)</t>
  </si>
  <si>
    <t>директор</t>
  </si>
  <si>
    <t>Сырники из творога с кашей молочной "Дружба" с маслом сливочным</t>
  </si>
  <si>
    <t>Свекла отварная дольками</t>
  </si>
  <si>
    <t>Пюре картофельное с маслом сливочным</t>
  </si>
  <si>
    <t>Кофейный напиток с молоком</t>
  </si>
  <si>
    <t>Птица запеченная</t>
  </si>
  <si>
    <t>Котлета из мяса птицы с макаронными изделиями отварными,с маслом сливочным</t>
  </si>
  <si>
    <t>Гуляш из говядины</t>
  </si>
  <si>
    <t>Каша гречневая рассыпчатая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</si>
  <si>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</si>
  <si>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</si>
  <si>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</si>
  <si>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 xml:space="preserve">Пюре картофельное с маслом сливочным 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</si>
  <si>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</si>
  <si>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</si>
  <si>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</si>
  <si>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</si>
  <si>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</si>
  <si>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</si>
  <si>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Биточки рыбные с рисом отварным рассыпчатым, с маслом сливочным</t>
  </si>
  <si>
    <t>Рыба, тушенная в томате с овощами</t>
  </si>
  <si>
    <t>Икра кабачковая</t>
  </si>
  <si>
    <t>Напиток из шиповника (75С)</t>
  </si>
  <si>
    <t>Салат из квашеной капусты</t>
  </si>
  <si>
    <t>Жаркое по-домашнему с индейкой</t>
  </si>
  <si>
    <t>Салат из кукурузы к/с</t>
  </si>
  <si>
    <t>Салат из 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</si>
  <si>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</si>
  <si>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</si>
  <si>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МБОУ "Кирельская основная общеобразовательная школа"</t>
  </si>
  <si>
    <t>Каримуллина В.А.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</si>
</sst>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11"/>
      <color rgb="FF000000"/>
      <name val="Calibri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3" xfId="0" applyFont="1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2" xfId="0" applyFont="1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24" xfId="0" applyFont="1" applyBorder="1"/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/>
    <xf numFmtId="0" fontId="11" fillId="4" borderId="8" xfId="0" applyFont="1" applyFill="1" applyBorder="1" applyProtection="1">
      <protection locked="0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 applyProtection="1">
      <alignment horizontal="right"/>
      <protection locked="0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vertical="top" wrapText="1"/>
    </xf>
    <xf numFmtId="0" fontId="12" fillId="5" borderId="21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6" fillId="4" borderId="1" xfId="0" applyFont="1" applyFill="1" applyBorder="1" applyAlignment="1" applyProtection="1">
      <alignment horizontal="center" vertical="top" wrapText="1"/>
      <protection locked="0"/>
    </xf>
    <xf numFmtId="0" fontId="16" fillId="4" borderId="8" xfId="0" applyFont="1" applyFill="1" applyBorder="1" applyAlignment="1" applyProtection="1">
      <alignment vertical="top" wrapText="1"/>
      <protection locked="0"/>
    </xf>
    <xf numFmtId="0" fontId="17" fillId="0" borderId="2" xfId="0" applyFont="1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4" fillId="4" borderId="31" xfId="0" applyFont="1" applyFill="1" applyBorder="1" applyAlignment="1" applyProtection="1">
      <alignment wrapText="1"/>
      <protection locked="0"/>
    </xf>
    <xf numFmtId="0" fontId="14" fillId="4" borderId="32" xfId="0" applyFont="1" applyFill="1" applyBorder="1" applyAlignment="1" applyProtection="1">
      <alignment wrapText="1"/>
      <protection locked="0"/>
    </xf>
    <xf numFmtId="0" fontId="14" fillId="4" borderId="24" xfId="0" applyFont="1" applyFill="1" applyBorder="1" applyAlignment="1" applyProtection="1">
      <alignment wrapText="1"/>
      <protection locked="0"/>
    </xf>
    <xf numFmtId="0" fontId="14" fillId="4" borderId="31" xfId="0" applyFont="1" applyFill="1" applyBorder="1" applyAlignment="1" applyProtection="1">
      <alignment horizontal="left" wrapText="1"/>
      <protection locked="0"/>
    </xf>
    <xf numFmtId="0" fontId="14" fillId="4" borderId="32" xfId="0" applyFont="1" applyFill="1" applyBorder="1" applyAlignment="1" applyProtection="1">
      <alignment horizontal="left" wrapText="1"/>
      <protection locked="0"/>
    </xf>
    <xf numFmtId="0" fontId="14" fillId="4" borderId="2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0"/>
  <sheetViews>
    <sheetView tabSelected="1" workbookViewId="0">
      <pane xSplit="4" ySplit="5" topLeftCell="E19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>
      <c r="A1" s="1" t="s">
        <v>7</v>
      </c>
      <c r="C1" s="110" t="s">
        <v>76</v>
      </c>
      <c r="D1" s="111"/>
      <c r="E1" s="112"/>
      <c r="F1" s="12" t="s">
        <v>16</v>
      </c>
      <c r="G1" s="2" t="s">
        <v>17</v>
      </c>
      <c r="H1" s="109" t="s">
        <v>47</v>
      </c>
      <c r="I1" s="109"/>
      <c r="J1" s="109"/>
      <c r="K1" s="109"/>
    </row>
    <row r="2" spans="1:12" ht="18">
      <c r="A2" s="35" t="s">
        <v>6</v>
      </c>
      <c r="C2" s="2"/>
      <c r="G2" s="2" t="s">
        <v>18</v>
      </c>
      <c r="H2" s="113" t="s">
        <v>77</v>
      </c>
      <c r="I2" s="114"/>
      <c r="J2" s="114"/>
      <c r="K2" s="115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91">
        <v>1</v>
      </c>
      <c r="I3" s="91">
        <v>3</v>
      </c>
      <c r="J3" s="47">
        <v>2026</v>
      </c>
      <c r="K3" s="48"/>
    </row>
    <row r="4" spans="1:12" ht="13.5" thickBot="1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97" t="s">
        <v>12</v>
      </c>
      <c r="F5" s="97" t="s">
        <v>33</v>
      </c>
      <c r="G5" s="97" t="s">
        <v>1</v>
      </c>
      <c r="H5" s="97" t="s">
        <v>2</v>
      </c>
      <c r="I5" s="97" t="s">
        <v>3</v>
      </c>
      <c r="J5" s="97" t="s">
        <v>10</v>
      </c>
      <c r="K5" s="98" t="s">
        <v>11</v>
      </c>
      <c r="L5" s="36" t="s">
        <v>34</v>
      </c>
    </row>
    <row r="6" spans="1:12" ht="15.75" thickBot="1">
      <c r="A6" s="20">
        <v>1</v>
      </c>
      <c r="B6" s="21">
        <v>1</v>
      </c>
      <c r="C6" s="22" t="s">
        <v>20</v>
      </c>
      <c r="D6" s="52" t="s">
        <v>25</v>
      </c>
      <c r="E6" s="41" t="s">
        <v>68</v>
      </c>
      <c r="F6" s="42">
        <v>60</v>
      </c>
      <c r="G6" s="42">
        <v>0.64</v>
      </c>
      <c r="H6" s="42">
        <v>3.31</v>
      </c>
      <c r="I6" s="42">
        <v>6.33</v>
      </c>
      <c r="J6" s="42">
        <v>50.28</v>
      </c>
      <c r="K6" s="42" t="s">
        <v>45</v>
      </c>
      <c r="L6" s="96"/>
    </row>
    <row r="7" spans="1:12" ht="25.5">
      <c r="A7" s="23"/>
      <c r="B7" s="15"/>
      <c r="C7" s="11"/>
      <c r="D7" s="52" t="s">
        <v>21</v>
      </c>
      <c r="E7" s="49" t="s">
        <v>53</v>
      </c>
      <c r="F7" s="50">
        <v>230</v>
      </c>
      <c r="G7" s="50">
        <v>11.45</v>
      </c>
      <c r="H7" s="50">
        <v>12.46</v>
      </c>
      <c r="I7" s="50">
        <v>31.32</v>
      </c>
      <c r="J7" s="50">
        <v>289.95</v>
      </c>
      <c r="K7" s="51" t="s">
        <v>45</v>
      </c>
      <c r="L7" s="96">
        <v>77.760000000000005</v>
      </c>
    </row>
    <row r="8" spans="1:12" ht="15">
      <c r="A8" s="23"/>
      <c r="B8" s="15"/>
      <c r="C8" s="11"/>
      <c r="D8" s="8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5">
      <c r="A9" s="23"/>
      <c r="B9" s="15"/>
      <c r="C9" s="11"/>
      <c r="D9" s="7" t="s">
        <v>22</v>
      </c>
      <c r="E9" s="41" t="s">
        <v>69</v>
      </c>
      <c r="F9" s="42">
        <v>200</v>
      </c>
      <c r="G9" s="42">
        <v>0.68</v>
      </c>
      <c r="H9" s="42">
        <v>0.28000000000000003</v>
      </c>
      <c r="I9" s="42">
        <v>20.76</v>
      </c>
      <c r="J9" s="42">
        <v>88.2</v>
      </c>
      <c r="K9" s="43">
        <v>349</v>
      </c>
      <c r="L9" s="42"/>
    </row>
    <row r="10" spans="1:12" ht="15">
      <c r="A10" s="23"/>
      <c r="B10" s="15"/>
      <c r="C10" s="11"/>
      <c r="D10" s="7" t="s">
        <v>31</v>
      </c>
      <c r="E10" s="41" t="s">
        <v>39</v>
      </c>
      <c r="F10" s="42">
        <v>30</v>
      </c>
      <c r="G10" s="42">
        <v>1.98</v>
      </c>
      <c r="H10" s="42">
        <v>0.36</v>
      </c>
      <c r="I10" s="42">
        <v>11.88</v>
      </c>
      <c r="J10" s="42">
        <v>59.4</v>
      </c>
      <c r="K10" s="43"/>
      <c r="L10" s="42"/>
    </row>
    <row r="11" spans="1:12" ht="15">
      <c r="A11" s="23"/>
      <c r="B11" s="15"/>
      <c r="C11" s="11"/>
      <c r="D11" s="7" t="s">
        <v>23</v>
      </c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>
      <c r="A14" s="24"/>
      <c r="B14" s="17"/>
      <c r="C14" s="8"/>
      <c r="D14" s="18" t="s">
        <v>32</v>
      </c>
      <c r="E14" s="9"/>
      <c r="F14" s="19">
        <f>SUM(F6:F13)</f>
        <v>520</v>
      </c>
      <c r="G14" s="19">
        <f t="shared" ref="G14:J14" si="0">SUM(G6:G13)</f>
        <v>14.75</v>
      </c>
      <c r="H14" s="19">
        <f t="shared" si="0"/>
        <v>16.41</v>
      </c>
      <c r="I14" s="19">
        <f t="shared" si="0"/>
        <v>70.289999999999992</v>
      </c>
      <c r="J14" s="19">
        <f t="shared" si="0"/>
        <v>487.83</v>
      </c>
      <c r="K14" s="25"/>
      <c r="L14" s="19">
        <f t="shared" ref="L14" si="1">SUM(L6:L13)</f>
        <v>77.760000000000005</v>
      </c>
    </row>
    <row r="15" spans="1:12" ht="1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5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5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5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>
      <c r="A25" s="29">
        <f>A6</f>
        <v>1</v>
      </c>
      <c r="B25" s="30">
        <f>B6</f>
        <v>1</v>
      </c>
      <c r="C25" s="100" t="s">
        <v>4</v>
      </c>
      <c r="D25" s="108"/>
      <c r="E25" s="31"/>
      <c r="F25" s="32">
        <f>F14+F24</f>
        <v>520</v>
      </c>
      <c r="G25" s="32">
        <f t="shared" ref="G25:J25" si="4">G14+G24</f>
        <v>14.75</v>
      </c>
      <c r="H25" s="32">
        <f t="shared" si="4"/>
        <v>16.41</v>
      </c>
      <c r="I25" s="32">
        <f t="shared" si="4"/>
        <v>70.289999999999992</v>
      </c>
      <c r="J25" s="32">
        <f t="shared" si="4"/>
        <v>487.83</v>
      </c>
      <c r="K25" s="32"/>
      <c r="L25" s="32">
        <f t="shared" ref="L25" si="5">L14+L24</f>
        <v>77.760000000000005</v>
      </c>
    </row>
    <row r="26" spans="1:12" ht="15">
      <c r="A26" s="14">
        <v>1</v>
      </c>
      <c r="B26" s="15">
        <v>2</v>
      </c>
      <c r="C26" s="22" t="s">
        <v>20</v>
      </c>
      <c r="D26" s="7" t="s">
        <v>21</v>
      </c>
      <c r="E26" s="38" t="s">
        <v>54</v>
      </c>
      <c r="F26" s="39">
        <v>100</v>
      </c>
      <c r="G26" s="39">
        <v>10.39</v>
      </c>
      <c r="H26" s="39">
        <v>14.79</v>
      </c>
      <c r="I26" s="39">
        <v>10.3</v>
      </c>
      <c r="J26" s="39">
        <v>221</v>
      </c>
      <c r="K26" s="71">
        <v>260</v>
      </c>
      <c r="L26" s="39">
        <v>77.760000000000005</v>
      </c>
    </row>
    <row r="27" spans="1:12" ht="15">
      <c r="A27" s="14"/>
      <c r="B27" s="15"/>
      <c r="C27" s="11"/>
      <c r="D27" s="53" t="s">
        <v>21</v>
      </c>
      <c r="E27" s="92" t="s">
        <v>55</v>
      </c>
      <c r="F27" s="42">
        <v>150</v>
      </c>
      <c r="G27" s="42">
        <v>3.77</v>
      </c>
      <c r="H27" s="42">
        <v>2.29</v>
      </c>
      <c r="I27" s="42">
        <v>39.72</v>
      </c>
      <c r="J27" s="42">
        <v>214</v>
      </c>
      <c r="K27" s="43">
        <v>171</v>
      </c>
      <c r="L27" s="42"/>
    </row>
    <row r="28" spans="1:12" ht="15">
      <c r="A28" s="14"/>
      <c r="B28" s="15"/>
      <c r="C28" s="11"/>
      <c r="D28" s="7" t="s">
        <v>22</v>
      </c>
      <c r="E28" s="41" t="s">
        <v>40</v>
      </c>
      <c r="F28" s="42">
        <v>200</v>
      </c>
      <c r="G28" s="42">
        <v>0.11</v>
      </c>
      <c r="H28" s="42">
        <v>0.02</v>
      </c>
      <c r="I28" s="42">
        <v>10.15</v>
      </c>
      <c r="J28" s="42">
        <v>41.32</v>
      </c>
      <c r="K28" s="43">
        <v>377</v>
      </c>
      <c r="L28" s="42"/>
    </row>
    <row r="29" spans="1:12" ht="15">
      <c r="A29" s="14"/>
      <c r="B29" s="15"/>
      <c r="C29" s="11"/>
      <c r="D29" s="7" t="s">
        <v>31</v>
      </c>
      <c r="E29" s="41" t="s">
        <v>39</v>
      </c>
      <c r="F29" s="42">
        <v>50</v>
      </c>
      <c r="G29" s="42">
        <v>3.3</v>
      </c>
      <c r="H29" s="42">
        <v>0.6</v>
      </c>
      <c r="I29" s="42">
        <v>19.8</v>
      </c>
      <c r="J29" s="42">
        <v>99</v>
      </c>
      <c r="K29" s="43"/>
      <c r="L29" s="42"/>
    </row>
    <row r="30" spans="1:12" ht="15">
      <c r="A30" s="14"/>
      <c r="B30" s="15"/>
      <c r="C30" s="11"/>
      <c r="D30" s="7" t="s">
        <v>23</v>
      </c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52" t="s">
        <v>30</v>
      </c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4"/>
      <c r="B32" s="15"/>
      <c r="C32" s="11"/>
      <c r="D32" s="6"/>
      <c r="E32" s="41" t="s">
        <v>42</v>
      </c>
      <c r="F32" s="42">
        <v>10</v>
      </c>
      <c r="G32" s="42">
        <v>2.63</v>
      </c>
      <c r="H32" s="42">
        <v>2.66</v>
      </c>
      <c r="I32" s="42">
        <v>0</v>
      </c>
      <c r="J32" s="42">
        <v>34.33</v>
      </c>
      <c r="K32" s="43">
        <v>15</v>
      </c>
      <c r="L32" s="42"/>
    </row>
    <row r="33" spans="1:12" ht="15">
      <c r="A33" s="16"/>
      <c r="B33" s="17"/>
      <c r="C33" s="8"/>
      <c r="D33" s="18" t="s">
        <v>32</v>
      </c>
      <c r="E33" s="9"/>
      <c r="F33" s="19">
        <f>SUM(F26:F32)</f>
        <v>510</v>
      </c>
      <c r="G33" s="19">
        <f t="shared" ref="G33" si="6">SUM(G26:G32)</f>
        <v>20.2</v>
      </c>
      <c r="H33" s="19">
        <f t="shared" ref="H33" si="7">SUM(H26:H32)</f>
        <v>20.36</v>
      </c>
      <c r="I33" s="19">
        <f t="shared" ref="I33" si="8">SUM(I26:I32)</f>
        <v>79.97</v>
      </c>
      <c r="J33" s="19">
        <f t="shared" ref="J33:L33" si="9">SUM(J26:J32)</f>
        <v>609.65</v>
      </c>
      <c r="K33" s="25"/>
      <c r="L33" s="19">
        <f t="shared" si="9"/>
        <v>77.760000000000005</v>
      </c>
    </row>
    <row r="34" spans="1:12" ht="1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5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5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5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5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>
      <c r="A44" s="33">
        <f>A26</f>
        <v>1</v>
      </c>
      <c r="B44" s="33">
        <f>B26</f>
        <v>2</v>
      </c>
      <c r="C44" s="100" t="s">
        <v>4</v>
      </c>
      <c r="D44" s="107"/>
      <c r="E44" s="31"/>
      <c r="F44" s="32">
        <f>F33+F43</f>
        <v>510</v>
      </c>
      <c r="G44" s="32">
        <f t="shared" ref="G44" si="14">G33+G43</f>
        <v>20.2</v>
      </c>
      <c r="H44" s="32">
        <f t="shared" ref="H44" si="15">H33+H43</f>
        <v>20.36</v>
      </c>
      <c r="I44" s="32">
        <f t="shared" ref="I44" si="16">I33+I43</f>
        <v>79.97</v>
      </c>
      <c r="J44" s="32">
        <f t="shared" ref="J44:L44" si="17">J33+J43</f>
        <v>609.65</v>
      </c>
      <c r="K44" s="32"/>
      <c r="L44" s="32">
        <f t="shared" si="17"/>
        <v>77.760000000000005</v>
      </c>
    </row>
    <row r="45" spans="1:12" ht="15.75" thickBot="1">
      <c r="A45" s="20">
        <v>1</v>
      </c>
      <c r="B45" s="21">
        <v>3</v>
      </c>
      <c r="C45" s="22" t="s">
        <v>20</v>
      </c>
      <c r="D45" s="10" t="s">
        <v>25</v>
      </c>
      <c r="E45" s="63" t="s">
        <v>49</v>
      </c>
      <c r="F45" s="39">
        <v>60</v>
      </c>
      <c r="G45" s="39">
        <v>1.08</v>
      </c>
      <c r="H45" s="39">
        <v>0.06</v>
      </c>
      <c r="I45" s="39">
        <v>5.88</v>
      </c>
      <c r="J45" s="39">
        <v>28.8</v>
      </c>
      <c r="K45" s="43" t="s">
        <v>45</v>
      </c>
      <c r="L45" s="39"/>
    </row>
    <row r="46" spans="1:12" ht="15">
      <c r="A46" s="23"/>
      <c r="B46" s="15"/>
      <c r="C46" s="11"/>
      <c r="D46" s="54" t="s">
        <v>21</v>
      </c>
      <c r="E46" s="41" t="s">
        <v>52</v>
      </c>
      <c r="F46" s="42">
        <v>100</v>
      </c>
      <c r="G46" s="42">
        <v>10.42</v>
      </c>
      <c r="H46" s="42">
        <v>12.43</v>
      </c>
      <c r="I46" s="42">
        <v>8.65</v>
      </c>
      <c r="J46" s="42">
        <v>192</v>
      </c>
      <c r="K46" s="43" t="s">
        <v>45</v>
      </c>
      <c r="L46" s="39">
        <v>77.760000000000005</v>
      </c>
    </row>
    <row r="47" spans="1:12" ht="15">
      <c r="A47" s="23"/>
      <c r="B47" s="15"/>
      <c r="C47" s="11"/>
      <c r="D47" s="52" t="s">
        <v>21</v>
      </c>
      <c r="E47" s="92" t="s">
        <v>50</v>
      </c>
      <c r="F47" s="42">
        <v>153</v>
      </c>
      <c r="G47" s="42">
        <v>3.08</v>
      </c>
      <c r="H47" s="42">
        <v>6.25</v>
      </c>
      <c r="I47" s="42">
        <v>20.47</v>
      </c>
      <c r="J47" s="42">
        <v>150.44999999999999</v>
      </c>
      <c r="K47" s="43">
        <v>312</v>
      </c>
      <c r="L47" s="42"/>
    </row>
    <row r="48" spans="1:12" ht="15">
      <c r="A48" s="23"/>
      <c r="B48" s="15"/>
      <c r="C48" s="11"/>
      <c r="D48" s="7" t="s">
        <v>22</v>
      </c>
      <c r="E48" s="58" t="s">
        <v>38</v>
      </c>
      <c r="F48" s="42">
        <v>200</v>
      </c>
      <c r="G48" s="42">
        <v>0.66</v>
      </c>
      <c r="H48" s="42">
        <v>0.09</v>
      </c>
      <c r="I48" s="42">
        <v>22.03</v>
      </c>
      <c r="J48" s="42">
        <v>92.8</v>
      </c>
      <c r="K48" s="43">
        <v>349</v>
      </c>
      <c r="L48" s="42"/>
    </row>
    <row r="49" spans="1:12" ht="15">
      <c r="A49" s="23"/>
      <c r="B49" s="15"/>
      <c r="C49" s="11"/>
      <c r="D49" s="52" t="s">
        <v>30</v>
      </c>
      <c r="E49" s="41" t="s">
        <v>41</v>
      </c>
      <c r="F49" s="42">
        <v>30</v>
      </c>
      <c r="G49" s="42">
        <v>2.2799999999999998</v>
      </c>
      <c r="H49" s="42">
        <v>0.24</v>
      </c>
      <c r="I49" s="42">
        <v>14.76</v>
      </c>
      <c r="J49" s="42">
        <v>70.5</v>
      </c>
      <c r="K49" s="43"/>
      <c r="L49" s="42"/>
    </row>
    <row r="50" spans="1:12" ht="15">
      <c r="A50" s="23"/>
      <c r="B50" s="15"/>
      <c r="C50" s="11"/>
      <c r="D50" s="7" t="s">
        <v>31</v>
      </c>
      <c r="E50" s="41" t="s">
        <v>39</v>
      </c>
      <c r="F50" s="42">
        <v>40</v>
      </c>
      <c r="G50" s="42">
        <v>2.64</v>
      </c>
      <c r="H50" s="42">
        <v>0.48</v>
      </c>
      <c r="I50" s="42">
        <v>15.84</v>
      </c>
      <c r="J50" s="42">
        <v>79.2</v>
      </c>
      <c r="K50" s="43"/>
      <c r="L50" s="42"/>
    </row>
    <row r="51" spans="1:12" ht="15">
      <c r="A51" s="23"/>
      <c r="B51" s="15"/>
      <c r="C51" s="11"/>
      <c r="D51" s="54" t="s">
        <v>21</v>
      </c>
      <c r="E51" s="41"/>
      <c r="F51" s="42"/>
      <c r="G51" s="42"/>
      <c r="H51" s="42"/>
      <c r="I51" s="42"/>
      <c r="J51" s="42"/>
      <c r="K51" s="43"/>
      <c r="L51" s="42"/>
    </row>
    <row r="52" spans="1:12" ht="15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4"/>
      <c r="B53" s="17"/>
      <c r="C53" s="8"/>
      <c r="D53" s="18" t="s">
        <v>32</v>
      </c>
      <c r="E53" s="9"/>
      <c r="F53" s="19">
        <f>SUM(F45:F52)</f>
        <v>583</v>
      </c>
      <c r="G53" s="19">
        <f t="shared" ref="G53" si="18">SUM(G45:G52)</f>
        <v>20.16</v>
      </c>
      <c r="H53" s="19">
        <f t="shared" ref="H53" si="19">SUM(H45:H52)</f>
        <v>19.55</v>
      </c>
      <c r="I53" s="19">
        <f t="shared" ref="I53" si="20">SUM(I45:I52)</f>
        <v>87.63000000000001</v>
      </c>
      <c r="J53" s="19">
        <f t="shared" ref="J53:L53" si="21">SUM(J45:J52)</f>
        <v>613.75</v>
      </c>
      <c r="K53" s="25"/>
      <c r="L53" s="19">
        <f t="shared" si="21"/>
        <v>77.760000000000005</v>
      </c>
    </row>
    <row r="54" spans="1:12" ht="15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5">
      <c r="A55" s="23"/>
      <c r="B55" s="15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5">
      <c r="A57" s="23"/>
      <c r="B57" s="15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7" t="s">
        <v>30</v>
      </c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7" t="s">
        <v>31</v>
      </c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5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5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>
      <c r="A64" s="29">
        <f>A45</f>
        <v>1</v>
      </c>
      <c r="B64" s="30">
        <f>B45</f>
        <v>3</v>
      </c>
      <c r="C64" s="100" t="s">
        <v>4</v>
      </c>
      <c r="D64" s="107"/>
      <c r="E64" s="31"/>
      <c r="F64" s="32">
        <f>F53+F63</f>
        <v>583</v>
      </c>
      <c r="G64" s="32">
        <f t="shared" ref="G64" si="26">G53+G63</f>
        <v>20.16</v>
      </c>
      <c r="H64" s="32">
        <f t="shared" ref="H64" si="27">H53+H63</f>
        <v>19.55</v>
      </c>
      <c r="I64" s="32">
        <f t="shared" ref="I64" si="28">I53+I63</f>
        <v>87.63000000000001</v>
      </c>
      <c r="J64" s="32">
        <f t="shared" ref="J64:L64" si="29">J53+J63</f>
        <v>613.75</v>
      </c>
      <c r="K64" s="32"/>
      <c r="L64" s="32">
        <f t="shared" si="29"/>
        <v>77.760000000000005</v>
      </c>
    </row>
    <row r="65" spans="1:12" ht="15.75" thickBot="1">
      <c r="A65" s="20">
        <v>1</v>
      </c>
      <c r="B65" s="21">
        <v>4</v>
      </c>
      <c r="C65" s="22" t="s">
        <v>20</v>
      </c>
      <c r="D65" s="52" t="s">
        <v>25</v>
      </c>
      <c r="E65" s="63"/>
      <c r="F65" s="39"/>
      <c r="G65" s="39"/>
      <c r="H65" s="39"/>
      <c r="I65" s="39"/>
      <c r="J65" s="39"/>
      <c r="K65" s="43"/>
      <c r="L65" s="39"/>
    </row>
    <row r="66" spans="1:12" ht="25.5">
      <c r="A66" s="23"/>
      <c r="B66" s="15"/>
      <c r="C66" s="11"/>
      <c r="D66" s="52" t="s">
        <v>21</v>
      </c>
      <c r="E66" s="41" t="s">
        <v>48</v>
      </c>
      <c r="F66" s="42">
        <v>215</v>
      </c>
      <c r="G66" s="42">
        <v>10.55</v>
      </c>
      <c r="H66" s="42">
        <v>11.85</v>
      </c>
      <c r="I66" s="42">
        <v>39.4</v>
      </c>
      <c r="J66" s="42">
        <v>324.45</v>
      </c>
      <c r="K66" s="43" t="s">
        <v>45</v>
      </c>
      <c r="L66" s="39">
        <v>77.760000000000005</v>
      </c>
    </row>
    <row r="67" spans="1:12" ht="15">
      <c r="A67" s="23"/>
      <c r="B67" s="15"/>
      <c r="C67" s="11"/>
      <c r="D67" s="52" t="s">
        <v>21</v>
      </c>
      <c r="E67" s="92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7" t="s">
        <v>22</v>
      </c>
      <c r="E68" s="58" t="s">
        <v>51</v>
      </c>
      <c r="F68" s="42">
        <v>200</v>
      </c>
      <c r="G68" s="42">
        <v>3.2</v>
      </c>
      <c r="H68" s="42">
        <v>2.7</v>
      </c>
      <c r="I68" s="42">
        <v>6</v>
      </c>
      <c r="J68" s="42">
        <v>60.7</v>
      </c>
      <c r="K68" s="43">
        <v>379</v>
      </c>
      <c r="L68" s="42"/>
    </row>
    <row r="69" spans="1:12" ht="15">
      <c r="A69" s="23"/>
      <c r="B69" s="15"/>
      <c r="C69" s="11"/>
      <c r="D69" s="52" t="s">
        <v>30</v>
      </c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3"/>
      <c r="B70" s="15"/>
      <c r="C70" s="11"/>
      <c r="D70" s="52" t="s">
        <v>31</v>
      </c>
      <c r="E70" s="41" t="s">
        <v>39</v>
      </c>
      <c r="F70" s="42">
        <v>30</v>
      </c>
      <c r="G70" s="42">
        <v>1.98</v>
      </c>
      <c r="H70" s="42">
        <v>0.36</v>
      </c>
      <c r="I70" s="42">
        <v>11.88</v>
      </c>
      <c r="J70" s="42">
        <v>59.4</v>
      </c>
      <c r="K70" s="43"/>
      <c r="L70" s="42"/>
    </row>
    <row r="71" spans="1:12" ht="15">
      <c r="A71" s="23"/>
      <c r="B71" s="15"/>
      <c r="C71" s="11"/>
      <c r="D71" s="7" t="s">
        <v>23</v>
      </c>
      <c r="E71" s="41" t="s">
        <v>46</v>
      </c>
      <c r="F71" s="42">
        <v>100</v>
      </c>
      <c r="G71" s="42">
        <v>0.4</v>
      </c>
      <c r="H71" s="42">
        <v>0.4</v>
      </c>
      <c r="I71" s="42">
        <v>9.8000000000000007</v>
      </c>
      <c r="J71" s="42">
        <v>47</v>
      </c>
      <c r="K71" s="43"/>
      <c r="L71" s="42"/>
    </row>
    <row r="72" spans="1:12" ht="15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5">
      <c r="A73" s="24"/>
      <c r="B73" s="17"/>
      <c r="C73" s="8"/>
      <c r="D73" s="18" t="s">
        <v>32</v>
      </c>
      <c r="E73" s="9"/>
      <c r="F73" s="19">
        <f>SUM(F65:F72)</f>
        <v>545</v>
      </c>
      <c r="G73" s="19">
        <f t="shared" ref="G73" si="30">SUM(G65:G72)</f>
        <v>16.13</v>
      </c>
      <c r="H73" s="19">
        <f t="shared" ref="H73" si="31">SUM(H65:H72)</f>
        <v>15.31</v>
      </c>
      <c r="I73" s="19">
        <f t="shared" ref="I73" si="32">SUM(I65:I72)</f>
        <v>67.08</v>
      </c>
      <c r="J73" s="19">
        <f t="shared" ref="J73:L73" si="33">SUM(J65:J72)</f>
        <v>491.54999999999995</v>
      </c>
      <c r="K73" s="25"/>
      <c r="L73" s="19">
        <f t="shared" si="33"/>
        <v>77.760000000000005</v>
      </c>
    </row>
    <row r="74" spans="1:12" ht="15">
      <c r="A74" s="26">
        <f>A65</f>
        <v>1</v>
      </c>
      <c r="B74" s="13">
        <f>B65</f>
        <v>4</v>
      </c>
      <c r="C74" s="10" t="s">
        <v>24</v>
      </c>
      <c r="D74" s="7" t="s">
        <v>25</v>
      </c>
      <c r="E74" s="41"/>
      <c r="F74" s="42"/>
      <c r="G74" s="42"/>
      <c r="H74" s="42"/>
      <c r="I74" s="42"/>
      <c r="J74" s="42"/>
      <c r="K74" s="43"/>
      <c r="L74" s="42"/>
    </row>
    <row r="75" spans="1:12" ht="15">
      <c r="A75" s="23"/>
      <c r="B75" s="15"/>
      <c r="C75" s="11"/>
      <c r="D75" s="7" t="s">
        <v>26</v>
      </c>
      <c r="E75" s="41"/>
      <c r="F75" s="42"/>
      <c r="G75" s="42"/>
      <c r="H75" s="42"/>
      <c r="I75" s="42"/>
      <c r="J75" s="42"/>
      <c r="K75" s="43"/>
      <c r="L75" s="42"/>
    </row>
    <row r="76" spans="1:12" ht="15">
      <c r="A76" s="23"/>
      <c r="B76" s="15"/>
      <c r="C76" s="11"/>
      <c r="D76" s="7" t="s">
        <v>27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28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7" t="s">
        <v>29</v>
      </c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7" t="s">
        <v>30</v>
      </c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3"/>
      <c r="B80" s="15"/>
      <c r="C80" s="11"/>
      <c r="D80" s="7" t="s">
        <v>31</v>
      </c>
      <c r="E80" s="41"/>
      <c r="F80" s="42"/>
      <c r="G80" s="42"/>
      <c r="H80" s="42"/>
      <c r="I80" s="42"/>
      <c r="J80" s="42"/>
      <c r="K80" s="43"/>
      <c r="L80" s="42"/>
    </row>
    <row r="81" spans="1:12" ht="15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5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5">
      <c r="A83" s="24"/>
      <c r="B83" s="17"/>
      <c r="C83" s="8"/>
      <c r="D83" s="18" t="s">
        <v>32</v>
      </c>
      <c r="E83" s="9"/>
      <c r="F83" s="19">
        <f>SUM(F74:F82)</f>
        <v>0</v>
      </c>
      <c r="G83" s="19">
        <f t="shared" ref="G83" si="34">SUM(G74:G82)</f>
        <v>0</v>
      </c>
      <c r="H83" s="19">
        <f t="shared" ref="H83" si="35">SUM(H74:H82)</f>
        <v>0</v>
      </c>
      <c r="I83" s="19">
        <f t="shared" ref="I83" si="36">SUM(I74:I82)</f>
        <v>0</v>
      </c>
      <c r="J83" s="19">
        <f t="shared" ref="J83:L83" si="37">SUM(J74:J82)</f>
        <v>0</v>
      </c>
      <c r="K83" s="25"/>
      <c r="L83" s="19">
        <f t="shared" si="37"/>
        <v>0</v>
      </c>
    </row>
    <row r="84" spans="1:12" ht="15.75" customHeight="1" thickBot="1">
      <c r="A84" s="29">
        <f>A65</f>
        <v>1</v>
      </c>
      <c r="B84" s="30">
        <f>B65</f>
        <v>4</v>
      </c>
      <c r="C84" s="100" t="s">
        <v>4</v>
      </c>
      <c r="D84" s="107"/>
      <c r="E84" s="31"/>
      <c r="F84" s="32">
        <f>F73+F83</f>
        <v>545</v>
      </c>
      <c r="G84" s="32">
        <f t="shared" ref="G84" si="38">G73+G83</f>
        <v>16.13</v>
      </c>
      <c r="H84" s="32">
        <f t="shared" ref="H84" si="39">H73+H83</f>
        <v>15.31</v>
      </c>
      <c r="I84" s="32">
        <f t="shared" ref="I84" si="40">I73+I83</f>
        <v>67.08</v>
      </c>
      <c r="J84" s="32">
        <f t="shared" ref="J84:L84" si="41">J73+J83</f>
        <v>491.54999999999995</v>
      </c>
      <c r="K84" s="32"/>
      <c r="L84" s="32">
        <f t="shared" si="41"/>
        <v>77.760000000000005</v>
      </c>
    </row>
    <row r="85" spans="1:12" ht="15.75" customHeight="1" thickBot="1">
      <c r="A85" s="60">
        <v>1</v>
      </c>
      <c r="B85" s="61">
        <v>5</v>
      </c>
      <c r="C85" s="62" t="s">
        <v>20</v>
      </c>
      <c r="D85" s="62" t="s">
        <v>25</v>
      </c>
      <c r="E85" s="63" t="s">
        <v>70</v>
      </c>
      <c r="F85" s="64">
        <v>60</v>
      </c>
      <c r="G85" s="64">
        <v>1.02</v>
      </c>
      <c r="H85" s="64">
        <v>3</v>
      </c>
      <c r="I85" s="64">
        <v>5.07</v>
      </c>
      <c r="J85" s="64">
        <v>51.42</v>
      </c>
      <c r="K85" s="71" t="s">
        <v>45</v>
      </c>
      <c r="L85" s="66"/>
    </row>
    <row r="86" spans="1:12" ht="15.75" customHeight="1">
      <c r="A86" s="67"/>
      <c r="B86" s="68"/>
      <c r="C86" s="69"/>
      <c r="D86" s="70" t="s">
        <v>21</v>
      </c>
      <c r="E86" s="94" t="s">
        <v>71</v>
      </c>
      <c r="F86" s="59">
        <v>200</v>
      </c>
      <c r="G86" s="59">
        <v>15.33</v>
      </c>
      <c r="H86" s="59">
        <v>16.989999999999998</v>
      </c>
      <c r="I86" s="59">
        <v>34.770000000000003</v>
      </c>
      <c r="J86" s="59">
        <v>335.2</v>
      </c>
      <c r="K86" s="71" t="s">
        <v>45</v>
      </c>
      <c r="L86" s="93">
        <v>77.760000000000005</v>
      </c>
    </row>
    <row r="87" spans="1:12" ht="15.75" customHeight="1">
      <c r="A87" s="67"/>
      <c r="B87" s="68"/>
      <c r="C87" s="69"/>
      <c r="D87" s="73" t="s">
        <v>21</v>
      </c>
      <c r="E87" s="58"/>
      <c r="F87" s="59"/>
      <c r="G87" s="59"/>
      <c r="H87" s="59"/>
      <c r="I87" s="59"/>
      <c r="J87" s="59"/>
      <c r="K87" s="71"/>
      <c r="L87" s="72"/>
    </row>
    <row r="88" spans="1:12" ht="15.75" customHeight="1">
      <c r="A88" s="67"/>
      <c r="B88" s="68"/>
      <c r="C88" s="69"/>
      <c r="D88" s="73" t="s">
        <v>22</v>
      </c>
      <c r="E88" s="58" t="s">
        <v>56</v>
      </c>
      <c r="F88" s="59">
        <v>200</v>
      </c>
      <c r="G88" s="59">
        <v>0.34</v>
      </c>
      <c r="H88" s="59">
        <v>0.17</v>
      </c>
      <c r="I88" s="59">
        <v>21.46</v>
      </c>
      <c r="J88" s="59">
        <v>103.5</v>
      </c>
      <c r="K88" s="71" t="s">
        <v>45</v>
      </c>
      <c r="L88" s="72"/>
    </row>
    <row r="89" spans="1:12" ht="15.75" customHeight="1">
      <c r="A89" s="67"/>
      <c r="B89" s="68"/>
      <c r="C89" s="69"/>
      <c r="D89" s="52" t="s">
        <v>30</v>
      </c>
      <c r="E89" s="41" t="s">
        <v>41</v>
      </c>
      <c r="F89" s="42">
        <v>40</v>
      </c>
      <c r="G89" s="42">
        <v>3.04</v>
      </c>
      <c r="H89" s="42">
        <v>0.32</v>
      </c>
      <c r="I89" s="42">
        <v>19.68</v>
      </c>
      <c r="J89" s="42">
        <v>94</v>
      </c>
      <c r="K89" s="71"/>
      <c r="L89" s="72"/>
    </row>
    <row r="90" spans="1:12" ht="15.75" customHeight="1">
      <c r="A90" s="67"/>
      <c r="B90" s="68"/>
      <c r="C90" s="69"/>
      <c r="D90" s="52" t="s">
        <v>31</v>
      </c>
      <c r="E90" s="41"/>
      <c r="F90" s="42"/>
      <c r="G90" s="42"/>
      <c r="H90" s="42"/>
      <c r="I90" s="42"/>
      <c r="J90" s="42"/>
      <c r="K90" s="71"/>
      <c r="L90" s="72"/>
    </row>
    <row r="91" spans="1:12" ht="15.75" customHeight="1">
      <c r="A91" s="67"/>
      <c r="B91" s="68"/>
      <c r="C91" s="69"/>
      <c r="D91" s="74"/>
      <c r="E91" s="58"/>
      <c r="F91" s="59"/>
      <c r="G91" s="59"/>
      <c r="H91" s="59"/>
      <c r="I91" s="59"/>
      <c r="J91" s="59"/>
      <c r="K91" s="71"/>
      <c r="L91" s="72"/>
    </row>
    <row r="92" spans="1:12" ht="15.75" customHeight="1">
      <c r="A92" s="67"/>
      <c r="B92" s="68"/>
      <c r="C92" s="69"/>
      <c r="D92" s="74"/>
      <c r="E92" s="58"/>
      <c r="F92" s="59"/>
      <c r="G92" s="59"/>
      <c r="H92" s="59"/>
      <c r="I92" s="59"/>
      <c r="J92" s="59"/>
      <c r="K92" s="71"/>
      <c r="L92" s="72"/>
    </row>
    <row r="93" spans="1:12" ht="15.75" customHeight="1">
      <c r="A93" s="75"/>
      <c r="B93" s="76"/>
      <c r="C93" s="73"/>
      <c r="D93" s="77" t="s">
        <v>32</v>
      </c>
      <c r="E93" s="78"/>
      <c r="F93" s="79">
        <f>SUM(F85:F92)</f>
        <v>500</v>
      </c>
      <c r="G93" s="79">
        <f>SUM(G85:G92)</f>
        <v>19.73</v>
      </c>
      <c r="H93" s="79">
        <f>SUM(H85:H92)</f>
        <v>20.48</v>
      </c>
      <c r="I93" s="79">
        <f>SUM(I85:I92)</f>
        <v>80.98</v>
      </c>
      <c r="J93" s="79">
        <f>SUM(J85:J92)</f>
        <v>584.12</v>
      </c>
      <c r="K93" s="80"/>
      <c r="L93" s="81">
        <v>77.760000000000005</v>
      </c>
    </row>
    <row r="94" spans="1:12" ht="15.75" customHeight="1">
      <c r="A94" s="67">
        <v>1</v>
      </c>
      <c r="B94" s="68">
        <v>5</v>
      </c>
      <c r="C94" s="69" t="s">
        <v>24</v>
      </c>
      <c r="D94" s="73" t="s">
        <v>25</v>
      </c>
      <c r="E94" s="58"/>
      <c r="F94" s="59"/>
      <c r="G94" s="59"/>
      <c r="H94" s="59"/>
      <c r="I94" s="59"/>
      <c r="J94" s="59"/>
      <c r="K94" s="71"/>
      <c r="L94" s="72"/>
    </row>
    <row r="95" spans="1:12" ht="15.75" customHeight="1">
      <c r="A95" s="67"/>
      <c r="B95" s="68"/>
      <c r="C95" s="69"/>
      <c r="D95" s="73" t="s">
        <v>26</v>
      </c>
      <c r="E95" s="58"/>
      <c r="F95" s="59"/>
      <c r="G95" s="59"/>
      <c r="H95" s="59"/>
      <c r="I95" s="59"/>
      <c r="J95" s="59"/>
      <c r="K95" s="71"/>
      <c r="L95" s="72"/>
    </row>
    <row r="96" spans="1:12" ht="15.75" customHeight="1">
      <c r="A96" s="67"/>
      <c r="B96" s="68"/>
      <c r="C96" s="69"/>
      <c r="D96" s="73" t="s">
        <v>27</v>
      </c>
      <c r="E96" s="58"/>
      <c r="F96" s="59"/>
      <c r="G96" s="59"/>
      <c r="H96" s="59"/>
      <c r="I96" s="59"/>
      <c r="J96" s="59"/>
      <c r="K96" s="71"/>
      <c r="L96" s="72"/>
    </row>
    <row r="97" spans="1:12" ht="15.75" customHeight="1">
      <c r="A97" s="67"/>
      <c r="B97" s="68"/>
      <c r="C97" s="69"/>
      <c r="D97" s="73" t="s">
        <v>28</v>
      </c>
      <c r="E97" s="58"/>
      <c r="F97" s="59"/>
      <c r="G97" s="59"/>
      <c r="H97" s="59"/>
      <c r="I97" s="59"/>
      <c r="J97" s="59"/>
      <c r="K97" s="71"/>
      <c r="L97" s="72"/>
    </row>
    <row r="98" spans="1:12" ht="15.75" customHeight="1">
      <c r="A98" s="67"/>
      <c r="B98" s="68"/>
      <c r="C98" s="69"/>
      <c r="D98" s="73" t="s">
        <v>29</v>
      </c>
      <c r="E98" s="58"/>
      <c r="F98" s="59"/>
      <c r="G98" s="59"/>
      <c r="H98" s="59"/>
      <c r="I98" s="59"/>
      <c r="J98" s="59"/>
      <c r="K98" s="71"/>
      <c r="L98" s="72"/>
    </row>
    <row r="99" spans="1:12" ht="15.75" customHeight="1">
      <c r="A99" s="67"/>
      <c r="B99" s="68"/>
      <c r="C99" s="69"/>
      <c r="D99" s="73" t="s">
        <v>30</v>
      </c>
      <c r="E99" s="58"/>
      <c r="F99" s="59"/>
      <c r="G99" s="59"/>
      <c r="H99" s="59"/>
      <c r="I99" s="59"/>
      <c r="J99" s="59"/>
      <c r="K99" s="71"/>
      <c r="L99" s="72"/>
    </row>
    <row r="100" spans="1:12" ht="15.75" customHeight="1">
      <c r="A100" s="67"/>
      <c r="B100" s="68"/>
      <c r="C100" s="69"/>
      <c r="D100" s="73" t="s">
        <v>31</v>
      </c>
      <c r="E100" s="58"/>
      <c r="F100" s="59"/>
      <c r="G100" s="59"/>
      <c r="H100" s="59"/>
      <c r="I100" s="59"/>
      <c r="J100" s="59"/>
      <c r="K100" s="71"/>
      <c r="L100" s="72"/>
    </row>
    <row r="101" spans="1:12" ht="15.75" customHeight="1">
      <c r="A101" s="67"/>
      <c r="B101" s="68"/>
      <c r="C101" s="69"/>
      <c r="D101" s="74"/>
      <c r="E101" s="58"/>
      <c r="F101" s="59"/>
      <c r="G101" s="59"/>
      <c r="H101" s="59"/>
      <c r="I101" s="59"/>
      <c r="J101" s="59"/>
      <c r="K101" s="71"/>
      <c r="L101" s="72"/>
    </row>
    <row r="102" spans="1:12" ht="15.75" customHeight="1">
      <c r="A102" s="67"/>
      <c r="B102" s="68"/>
      <c r="C102" s="69"/>
      <c r="D102" s="74"/>
      <c r="E102" s="58"/>
      <c r="F102" s="59"/>
      <c r="G102" s="59"/>
      <c r="H102" s="59"/>
      <c r="I102" s="59"/>
      <c r="J102" s="59"/>
      <c r="K102" s="71"/>
      <c r="L102" s="72"/>
    </row>
    <row r="103" spans="1:12" ht="15.75" customHeight="1">
      <c r="A103" s="75"/>
      <c r="B103" s="76"/>
      <c r="C103" s="73"/>
      <c r="D103" s="77" t="s">
        <v>32</v>
      </c>
      <c r="E103" s="78"/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80"/>
      <c r="L103" s="81">
        <v>0</v>
      </c>
    </row>
    <row r="104" spans="1:12" ht="15.75" customHeight="1" thickBot="1">
      <c r="A104" s="82">
        <v>1</v>
      </c>
      <c r="B104" s="83">
        <v>6</v>
      </c>
      <c r="C104" s="105" t="s">
        <v>4</v>
      </c>
      <c r="D104" s="106"/>
      <c r="E104" s="84"/>
      <c r="F104" s="85">
        <v>525</v>
      </c>
      <c r="G104" s="85">
        <v>20.190000000000001</v>
      </c>
      <c r="H104" s="85">
        <v>18.829999999999998</v>
      </c>
      <c r="I104" s="85">
        <v>81.33</v>
      </c>
      <c r="J104" s="85">
        <v>612.9</v>
      </c>
      <c r="K104" s="85"/>
      <c r="L104" s="81">
        <v>77.760000000000005</v>
      </c>
    </row>
    <row r="105" spans="1:12" ht="15">
      <c r="A105" s="60">
        <v>1</v>
      </c>
      <c r="B105" s="61">
        <v>6</v>
      </c>
      <c r="C105" s="62" t="s">
        <v>20</v>
      </c>
      <c r="D105" s="62" t="s">
        <v>25</v>
      </c>
      <c r="E105" s="63" t="s">
        <v>72</v>
      </c>
      <c r="F105" s="64">
        <v>60</v>
      </c>
      <c r="G105" s="64">
        <v>0.46</v>
      </c>
      <c r="H105" s="64">
        <v>2.4500000000000002</v>
      </c>
      <c r="I105" s="64">
        <v>2.41</v>
      </c>
      <c r="J105" s="64">
        <v>29.79</v>
      </c>
      <c r="K105" s="71" t="s">
        <v>45</v>
      </c>
      <c r="L105" s="93">
        <v>77.760000000000005</v>
      </c>
    </row>
    <row r="106" spans="1:12" ht="15">
      <c r="A106" s="67"/>
      <c r="B106" s="68"/>
      <c r="C106" s="69"/>
      <c r="D106" s="70" t="s">
        <v>21</v>
      </c>
      <c r="E106" s="58"/>
      <c r="F106" s="59"/>
      <c r="G106" s="59"/>
      <c r="H106" s="59"/>
      <c r="I106" s="59"/>
      <c r="J106" s="59"/>
      <c r="K106" s="71"/>
      <c r="L106" s="72"/>
    </row>
    <row r="107" spans="1:12" ht="25.5">
      <c r="A107" s="67"/>
      <c r="B107" s="68"/>
      <c r="C107" s="69"/>
      <c r="D107" s="73" t="s">
        <v>21</v>
      </c>
      <c r="E107" s="58" t="s">
        <v>66</v>
      </c>
      <c r="F107" s="59">
        <v>228</v>
      </c>
      <c r="G107" s="59">
        <v>12.93</v>
      </c>
      <c r="H107" s="59">
        <v>12.41</v>
      </c>
      <c r="I107" s="59">
        <v>40.119999999999997</v>
      </c>
      <c r="J107" s="59">
        <v>304.3</v>
      </c>
      <c r="K107" s="71" t="s">
        <v>45</v>
      </c>
      <c r="L107" s="72"/>
    </row>
    <row r="108" spans="1:12" ht="15">
      <c r="A108" s="67"/>
      <c r="B108" s="68"/>
      <c r="C108" s="69"/>
      <c r="D108" s="73" t="s">
        <v>22</v>
      </c>
      <c r="E108" s="58" t="s">
        <v>40</v>
      </c>
      <c r="F108" s="59">
        <v>200</v>
      </c>
      <c r="G108" s="59">
        <v>0.11</v>
      </c>
      <c r="H108" s="59">
        <v>0.02</v>
      </c>
      <c r="I108" s="59">
        <v>10.15</v>
      </c>
      <c r="J108" s="59">
        <v>41.32</v>
      </c>
      <c r="K108" s="71">
        <v>377</v>
      </c>
      <c r="L108" s="72"/>
    </row>
    <row r="109" spans="1:12" ht="15">
      <c r="A109" s="67"/>
      <c r="B109" s="68"/>
      <c r="C109" s="69"/>
      <c r="D109" s="73" t="s">
        <v>30</v>
      </c>
      <c r="E109" s="58" t="s">
        <v>41</v>
      </c>
      <c r="F109" s="59">
        <v>35</v>
      </c>
      <c r="G109" s="59">
        <v>2.66</v>
      </c>
      <c r="H109" s="59">
        <v>0.28000000000000003</v>
      </c>
      <c r="I109" s="59">
        <v>17.22</v>
      </c>
      <c r="J109" s="59">
        <v>82.25</v>
      </c>
      <c r="K109" s="71"/>
      <c r="L109" s="72"/>
    </row>
    <row r="110" spans="1:12" ht="15">
      <c r="A110" s="67"/>
      <c r="B110" s="68"/>
      <c r="C110" s="69"/>
      <c r="D110" s="73" t="s">
        <v>31</v>
      </c>
      <c r="E110" s="58"/>
      <c r="F110" s="59"/>
      <c r="G110" s="59"/>
      <c r="H110" s="59"/>
      <c r="I110" s="59"/>
      <c r="J110" s="59"/>
      <c r="K110" s="71"/>
      <c r="L110" s="72"/>
    </row>
    <row r="111" spans="1:12" ht="15">
      <c r="A111" s="67"/>
      <c r="B111" s="68"/>
      <c r="C111" s="69"/>
      <c r="D111" s="73" t="s">
        <v>23</v>
      </c>
      <c r="E111" s="58"/>
      <c r="F111" s="59"/>
      <c r="G111" s="59"/>
      <c r="H111" s="59"/>
      <c r="I111" s="59"/>
      <c r="J111" s="59"/>
      <c r="K111" s="71"/>
      <c r="L111" s="72"/>
    </row>
    <row r="112" spans="1:12" ht="15">
      <c r="A112" s="67"/>
      <c r="B112" s="68"/>
      <c r="C112" s="69"/>
      <c r="D112" s="74"/>
      <c r="E112" s="58"/>
      <c r="F112" s="59"/>
      <c r="G112" s="59"/>
      <c r="H112" s="59"/>
      <c r="I112" s="59"/>
      <c r="J112" s="59"/>
      <c r="K112" s="71"/>
      <c r="L112" s="72"/>
    </row>
    <row r="113" spans="1:12" ht="15">
      <c r="A113" s="75"/>
      <c r="B113" s="76"/>
      <c r="C113" s="73"/>
      <c r="D113" s="77" t="s">
        <v>32</v>
      </c>
      <c r="E113" s="78"/>
      <c r="F113" s="79">
        <f>SUM(F105:F112)</f>
        <v>523</v>
      </c>
      <c r="G113" s="79">
        <f t="shared" ref="G113:J113" si="42">SUM(G105:G112)</f>
        <v>16.16</v>
      </c>
      <c r="H113" s="79">
        <f t="shared" si="42"/>
        <v>15.159999999999998</v>
      </c>
      <c r="I113" s="79">
        <f t="shared" si="42"/>
        <v>69.900000000000006</v>
      </c>
      <c r="J113" s="79">
        <f t="shared" si="42"/>
        <v>457.66</v>
      </c>
      <c r="K113" s="80"/>
      <c r="L113" s="81">
        <v>77.760000000000005</v>
      </c>
    </row>
    <row r="114" spans="1:12" ht="15">
      <c r="A114" s="67">
        <v>1</v>
      </c>
      <c r="B114" s="68">
        <v>6</v>
      </c>
      <c r="C114" s="69" t="s">
        <v>24</v>
      </c>
      <c r="D114" s="73" t="s">
        <v>25</v>
      </c>
      <c r="E114" s="58"/>
      <c r="F114" s="59"/>
      <c r="G114" s="59"/>
      <c r="H114" s="59"/>
      <c r="I114" s="59"/>
      <c r="J114" s="59"/>
      <c r="K114" s="71"/>
      <c r="L114" s="72"/>
    </row>
    <row r="115" spans="1:12" ht="15">
      <c r="A115" s="67"/>
      <c r="B115" s="68"/>
      <c r="C115" s="69"/>
      <c r="D115" s="73" t="s">
        <v>26</v>
      </c>
      <c r="E115" s="58"/>
      <c r="F115" s="59"/>
      <c r="G115" s="59"/>
      <c r="H115" s="59"/>
      <c r="I115" s="59"/>
      <c r="J115" s="59"/>
      <c r="K115" s="71"/>
      <c r="L115" s="72"/>
    </row>
    <row r="116" spans="1:12" ht="15">
      <c r="A116" s="67"/>
      <c r="B116" s="68"/>
      <c r="C116" s="69"/>
      <c r="D116" s="73" t="s">
        <v>27</v>
      </c>
      <c r="E116" s="58"/>
      <c r="F116" s="59"/>
      <c r="G116" s="59"/>
      <c r="H116" s="59"/>
      <c r="I116" s="59"/>
      <c r="J116" s="59"/>
      <c r="K116" s="71"/>
      <c r="L116" s="72"/>
    </row>
    <row r="117" spans="1:12" ht="15">
      <c r="A117" s="67"/>
      <c r="B117" s="68"/>
      <c r="C117" s="69"/>
      <c r="D117" s="73" t="s">
        <v>28</v>
      </c>
      <c r="E117" s="58"/>
      <c r="F117" s="59"/>
      <c r="G117" s="59"/>
      <c r="H117" s="59"/>
      <c r="I117" s="59"/>
      <c r="J117" s="59"/>
      <c r="K117" s="71"/>
      <c r="L117" s="72"/>
    </row>
    <row r="118" spans="1:12" ht="15">
      <c r="A118" s="67"/>
      <c r="B118" s="68"/>
      <c r="C118" s="69"/>
      <c r="D118" s="73" t="s">
        <v>29</v>
      </c>
      <c r="E118" s="58"/>
      <c r="F118" s="59"/>
      <c r="G118" s="59"/>
      <c r="H118" s="59"/>
      <c r="I118" s="59"/>
      <c r="J118" s="59"/>
      <c r="K118" s="71"/>
      <c r="L118" s="72"/>
    </row>
    <row r="119" spans="1:12" ht="15">
      <c r="A119" s="67"/>
      <c r="B119" s="68"/>
      <c r="C119" s="69"/>
      <c r="D119" s="73" t="s">
        <v>30</v>
      </c>
      <c r="E119" s="58"/>
      <c r="F119" s="59"/>
      <c r="G119" s="59"/>
      <c r="H119" s="59"/>
      <c r="I119" s="59"/>
      <c r="J119" s="59"/>
      <c r="K119" s="71"/>
      <c r="L119" s="72"/>
    </row>
    <row r="120" spans="1:12" ht="15">
      <c r="A120" s="67"/>
      <c r="B120" s="68"/>
      <c r="C120" s="69"/>
      <c r="D120" s="73" t="s">
        <v>31</v>
      </c>
      <c r="E120" s="58"/>
      <c r="F120" s="59"/>
      <c r="G120" s="59"/>
      <c r="H120" s="59"/>
      <c r="I120" s="59"/>
      <c r="J120" s="59"/>
      <c r="K120" s="71"/>
      <c r="L120" s="72"/>
    </row>
    <row r="121" spans="1:12" ht="15">
      <c r="A121" s="67"/>
      <c r="B121" s="68"/>
      <c r="C121" s="69"/>
      <c r="D121" s="74"/>
      <c r="E121" s="58"/>
      <c r="F121" s="59"/>
      <c r="G121" s="59"/>
      <c r="H121" s="59"/>
      <c r="I121" s="59"/>
      <c r="J121" s="59"/>
      <c r="K121" s="71"/>
      <c r="L121" s="72"/>
    </row>
    <row r="122" spans="1:12" ht="15">
      <c r="A122" s="67"/>
      <c r="B122" s="68"/>
      <c r="C122" s="69"/>
      <c r="D122" s="74"/>
      <c r="E122" s="58"/>
      <c r="F122" s="59"/>
      <c r="G122" s="59"/>
      <c r="H122" s="59"/>
      <c r="I122" s="59"/>
      <c r="J122" s="59"/>
      <c r="K122" s="71"/>
      <c r="L122" s="72"/>
    </row>
    <row r="123" spans="1:12" ht="15">
      <c r="A123" s="75"/>
      <c r="B123" s="76"/>
      <c r="C123" s="73"/>
      <c r="D123" s="77" t="s">
        <v>32</v>
      </c>
      <c r="E123" s="78"/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80"/>
      <c r="L123" s="81">
        <v>0</v>
      </c>
    </row>
    <row r="124" spans="1:12" ht="15.75" customHeight="1" thickBot="1">
      <c r="A124" s="29">
        <f>A105</f>
        <v>1</v>
      </c>
      <c r="B124" s="30">
        <f>B105</f>
        <v>6</v>
      </c>
      <c r="C124" s="100" t="s">
        <v>4</v>
      </c>
      <c r="D124" s="107"/>
      <c r="E124" s="31"/>
      <c r="F124" s="32">
        <f>F113+F123</f>
        <v>523</v>
      </c>
      <c r="G124" s="32">
        <f t="shared" ref="G124" si="43">G113+G123</f>
        <v>16.16</v>
      </c>
      <c r="H124" s="32">
        <f t="shared" ref="H124" si="44">H113+H123</f>
        <v>15.159999999999998</v>
      </c>
      <c r="I124" s="32">
        <f t="shared" ref="I124" si="45">I113+I123</f>
        <v>69.900000000000006</v>
      </c>
      <c r="J124" s="32">
        <f t="shared" ref="J124:L124" si="46">J113+J123</f>
        <v>457.66</v>
      </c>
      <c r="K124" s="32"/>
      <c r="L124" s="32">
        <f t="shared" si="46"/>
        <v>77.760000000000005</v>
      </c>
    </row>
    <row r="125" spans="1:12" ht="25.5">
      <c r="A125" s="20">
        <v>2</v>
      </c>
      <c r="B125" s="21">
        <v>1</v>
      </c>
      <c r="C125" s="22" t="s">
        <v>20</v>
      </c>
      <c r="D125" s="5" t="s">
        <v>21</v>
      </c>
      <c r="E125" s="38" t="s">
        <v>57</v>
      </c>
      <c r="F125" s="39">
        <v>245</v>
      </c>
      <c r="G125" s="39">
        <v>16.02</v>
      </c>
      <c r="H125" s="39">
        <v>18.13</v>
      </c>
      <c r="I125" s="39">
        <v>42.98</v>
      </c>
      <c r="J125" s="39">
        <v>386.4</v>
      </c>
      <c r="K125" s="40" t="s">
        <v>45</v>
      </c>
      <c r="L125" s="93">
        <v>77.760000000000005</v>
      </c>
    </row>
    <row r="126" spans="1:12" ht="15">
      <c r="A126" s="23"/>
      <c r="B126" s="15"/>
      <c r="C126" s="11"/>
      <c r="D126" s="52" t="s">
        <v>21</v>
      </c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23"/>
      <c r="B127" s="15"/>
      <c r="C127" s="11"/>
      <c r="D127" s="7" t="s">
        <v>22</v>
      </c>
      <c r="E127" s="58" t="s">
        <v>58</v>
      </c>
      <c r="F127" s="59">
        <v>200</v>
      </c>
      <c r="G127" s="59">
        <v>0.24</v>
      </c>
      <c r="H127" s="59">
        <v>0.09</v>
      </c>
      <c r="I127" s="59">
        <v>12.43</v>
      </c>
      <c r="J127" s="59">
        <v>54.2</v>
      </c>
      <c r="K127" s="71">
        <v>376</v>
      </c>
      <c r="L127" s="42"/>
    </row>
    <row r="128" spans="1:12" ht="15">
      <c r="A128" s="23"/>
      <c r="B128" s="15"/>
      <c r="C128" s="11"/>
      <c r="D128" s="52" t="s">
        <v>30</v>
      </c>
      <c r="E128" s="56" t="s">
        <v>41</v>
      </c>
      <c r="F128" s="57">
        <v>25</v>
      </c>
      <c r="G128" s="57">
        <v>1.9</v>
      </c>
      <c r="H128" s="57">
        <v>0.2</v>
      </c>
      <c r="I128" s="57">
        <v>12.3</v>
      </c>
      <c r="J128" s="57">
        <v>58.75</v>
      </c>
      <c r="K128" s="43"/>
      <c r="L128" s="42"/>
    </row>
    <row r="129" spans="1:12" ht="15">
      <c r="A129" s="23"/>
      <c r="B129" s="15"/>
      <c r="C129" s="11"/>
      <c r="D129" s="53" t="s">
        <v>31</v>
      </c>
      <c r="E129" s="58" t="s">
        <v>39</v>
      </c>
      <c r="F129" s="59">
        <v>30</v>
      </c>
      <c r="G129" s="59">
        <v>1.98</v>
      </c>
      <c r="H129" s="59">
        <v>0.36</v>
      </c>
      <c r="I129" s="59">
        <v>11.88</v>
      </c>
      <c r="J129" s="59">
        <v>59.4</v>
      </c>
      <c r="K129" s="43"/>
      <c r="L129" s="42"/>
    </row>
    <row r="130" spans="1:12" ht="15">
      <c r="A130" s="23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5">
      <c r="A131" s="23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24"/>
      <c r="B132" s="17"/>
      <c r="C132" s="8"/>
      <c r="D132" s="18" t="s">
        <v>32</v>
      </c>
      <c r="E132" s="9"/>
      <c r="F132" s="19">
        <f>SUM(F125:F131)</f>
        <v>500</v>
      </c>
      <c r="G132" s="19">
        <f t="shared" ref="G132:J132" si="47">SUM(G125:G131)</f>
        <v>20.139999999999997</v>
      </c>
      <c r="H132" s="19">
        <f t="shared" si="47"/>
        <v>18.779999999999998</v>
      </c>
      <c r="I132" s="19">
        <f t="shared" si="47"/>
        <v>79.589999999999989</v>
      </c>
      <c r="J132" s="19">
        <f t="shared" si="47"/>
        <v>558.75</v>
      </c>
      <c r="K132" s="25"/>
      <c r="L132" s="19">
        <f t="shared" ref="L132" si="48">SUM(L125:L131)</f>
        <v>77.760000000000005</v>
      </c>
    </row>
    <row r="133" spans="1:12" ht="15">
      <c r="A133" s="26">
        <f>A125</f>
        <v>2</v>
      </c>
      <c r="B133" s="13">
        <f>B125</f>
        <v>1</v>
      </c>
      <c r="C133" s="10" t="s">
        <v>24</v>
      </c>
      <c r="D133" s="7" t="s">
        <v>25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23"/>
      <c r="B134" s="15"/>
      <c r="C134" s="11"/>
      <c r="D134" s="7" t="s">
        <v>26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23"/>
      <c r="B135" s="15"/>
      <c r="C135" s="11"/>
      <c r="D135" s="7" t="s">
        <v>27</v>
      </c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23"/>
      <c r="B136" s="15"/>
      <c r="C136" s="11"/>
      <c r="D136" s="7" t="s">
        <v>28</v>
      </c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23"/>
      <c r="B137" s="15"/>
      <c r="C137" s="11"/>
      <c r="D137" s="7" t="s">
        <v>29</v>
      </c>
      <c r="E137" s="41"/>
      <c r="F137" s="42"/>
      <c r="G137" s="42"/>
      <c r="H137" s="42"/>
      <c r="I137" s="42"/>
      <c r="J137" s="42"/>
      <c r="K137" s="43"/>
      <c r="L137" s="42"/>
    </row>
    <row r="138" spans="1:12" ht="15">
      <c r="A138" s="23"/>
      <c r="B138" s="15"/>
      <c r="C138" s="11"/>
      <c r="D138" s="7" t="s">
        <v>30</v>
      </c>
      <c r="E138" s="41"/>
      <c r="F138" s="42"/>
      <c r="G138" s="42"/>
      <c r="H138" s="42"/>
      <c r="I138" s="42"/>
      <c r="J138" s="42"/>
      <c r="K138" s="43"/>
      <c r="L138" s="42"/>
    </row>
    <row r="139" spans="1:12" ht="15">
      <c r="A139" s="23"/>
      <c r="B139" s="15"/>
      <c r="C139" s="11"/>
      <c r="D139" s="7" t="s">
        <v>31</v>
      </c>
      <c r="E139" s="41"/>
      <c r="F139" s="42"/>
      <c r="G139" s="42"/>
      <c r="H139" s="42"/>
      <c r="I139" s="42"/>
      <c r="J139" s="42"/>
      <c r="K139" s="43"/>
      <c r="L139" s="42"/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5">
      <c r="A142" s="24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49">SUM(G133:G141)</f>
        <v>0</v>
      </c>
      <c r="H142" s="19">
        <f t="shared" si="49"/>
        <v>0</v>
      </c>
      <c r="I142" s="19">
        <f t="shared" si="49"/>
        <v>0</v>
      </c>
      <c r="J142" s="19">
        <f t="shared" si="49"/>
        <v>0</v>
      </c>
      <c r="K142" s="25"/>
      <c r="L142" s="19">
        <f t="shared" ref="L142" si="50">SUM(L133:L141)</f>
        <v>0</v>
      </c>
    </row>
    <row r="143" spans="1:12" ht="15.75" thickBot="1">
      <c r="A143" s="29">
        <f>A125</f>
        <v>2</v>
      </c>
      <c r="B143" s="30">
        <f>B125</f>
        <v>1</v>
      </c>
      <c r="C143" s="100" t="s">
        <v>4</v>
      </c>
      <c r="D143" s="107"/>
      <c r="E143" s="31"/>
      <c r="F143" s="32">
        <f>F132+F142</f>
        <v>500</v>
      </c>
      <c r="G143" s="32">
        <f t="shared" ref="G143" si="51">G132+G142</f>
        <v>20.139999999999997</v>
      </c>
      <c r="H143" s="32">
        <f t="shared" ref="H143" si="52">H132+H142</f>
        <v>18.779999999999998</v>
      </c>
      <c r="I143" s="32">
        <f t="shared" ref="I143" si="53">I132+I142</f>
        <v>79.589999999999989</v>
      </c>
      <c r="J143" s="32">
        <f t="shared" ref="J143:L143" si="54">J132+J142</f>
        <v>558.75</v>
      </c>
      <c r="K143" s="32"/>
      <c r="L143" s="32">
        <f t="shared" si="54"/>
        <v>77.760000000000005</v>
      </c>
    </row>
    <row r="144" spans="1:12" ht="15">
      <c r="A144" s="14">
        <v>2</v>
      </c>
      <c r="B144" s="15">
        <v>2</v>
      </c>
      <c r="C144" s="22" t="s">
        <v>20</v>
      </c>
      <c r="D144" s="52" t="s">
        <v>21</v>
      </c>
      <c r="E144" s="41" t="s">
        <v>67</v>
      </c>
      <c r="F144" s="42">
        <v>100</v>
      </c>
      <c r="G144" s="42">
        <v>9.0500000000000007</v>
      </c>
      <c r="H144" s="42">
        <v>6.09</v>
      </c>
      <c r="I144" s="42">
        <v>3.8</v>
      </c>
      <c r="J144" s="42">
        <v>105</v>
      </c>
      <c r="K144" s="43">
        <v>229</v>
      </c>
      <c r="L144" s="93">
        <v>77.760000000000005</v>
      </c>
    </row>
    <row r="145" spans="1:12" ht="15">
      <c r="A145" s="14"/>
      <c r="B145" s="15"/>
      <c r="C145" s="11"/>
      <c r="D145" s="7" t="s">
        <v>22</v>
      </c>
      <c r="E145" s="41" t="s">
        <v>44</v>
      </c>
      <c r="F145" s="42">
        <v>200</v>
      </c>
      <c r="G145" s="42">
        <v>0.16</v>
      </c>
      <c r="H145" s="42">
        <v>0.16</v>
      </c>
      <c r="I145" s="42">
        <v>17.899999999999999</v>
      </c>
      <c r="J145" s="42">
        <v>74.599999999999994</v>
      </c>
      <c r="K145" s="43">
        <v>342</v>
      </c>
      <c r="L145" s="42"/>
    </row>
    <row r="146" spans="1:12" ht="15">
      <c r="A146" s="14"/>
      <c r="B146" s="15"/>
      <c r="C146" s="11"/>
      <c r="D146" s="52" t="s">
        <v>30</v>
      </c>
      <c r="E146" s="56"/>
      <c r="F146" s="57"/>
      <c r="G146" s="57"/>
      <c r="H146" s="57"/>
      <c r="I146" s="57"/>
      <c r="J146" s="57"/>
      <c r="K146" s="43"/>
      <c r="L146" s="42"/>
    </row>
    <row r="147" spans="1:12" ht="15">
      <c r="A147" s="14"/>
      <c r="B147" s="15"/>
      <c r="C147" s="11"/>
      <c r="D147" s="53" t="s">
        <v>31</v>
      </c>
      <c r="E147" s="58" t="s">
        <v>39</v>
      </c>
      <c r="F147" s="59">
        <v>30</v>
      </c>
      <c r="G147" s="59">
        <v>1.98</v>
      </c>
      <c r="H147" s="59">
        <v>0.36</v>
      </c>
      <c r="I147" s="59">
        <v>11.88</v>
      </c>
      <c r="J147" s="59">
        <v>59.4</v>
      </c>
      <c r="K147" s="43"/>
      <c r="L147" s="42"/>
    </row>
    <row r="148" spans="1:12" ht="15">
      <c r="A148" s="14"/>
      <c r="B148" s="15"/>
      <c r="C148" s="11"/>
      <c r="D148" s="52" t="s">
        <v>23</v>
      </c>
      <c r="E148" s="99"/>
      <c r="F148" s="57"/>
      <c r="G148" s="57"/>
      <c r="H148" s="57"/>
      <c r="I148" s="57"/>
      <c r="J148" s="57"/>
      <c r="K148" s="43"/>
      <c r="L148" s="42"/>
    </row>
    <row r="149" spans="1:12" ht="15">
      <c r="A149" s="14"/>
      <c r="B149" s="15"/>
      <c r="C149" s="11"/>
      <c r="D149" s="95" t="s">
        <v>25</v>
      </c>
      <c r="E149" s="49" t="s">
        <v>73</v>
      </c>
      <c r="F149" s="50">
        <v>60</v>
      </c>
      <c r="G149" s="50">
        <v>1.84</v>
      </c>
      <c r="H149" s="50">
        <v>3.74</v>
      </c>
      <c r="I149" s="50">
        <v>9.7799999999999994</v>
      </c>
      <c r="J149" s="50">
        <v>78.42</v>
      </c>
      <c r="K149" s="51" t="s">
        <v>45</v>
      </c>
      <c r="L149" s="41"/>
    </row>
    <row r="150" spans="1:12" ht="15">
      <c r="A150" s="14"/>
      <c r="B150" s="15"/>
      <c r="C150" s="11"/>
      <c r="D150" s="52" t="s">
        <v>21</v>
      </c>
      <c r="E150" s="41" t="s">
        <v>59</v>
      </c>
      <c r="F150" s="42">
        <v>153</v>
      </c>
      <c r="G150" s="42">
        <v>3.08</v>
      </c>
      <c r="H150" s="42">
        <v>6.25</v>
      </c>
      <c r="I150" s="42">
        <v>20.47</v>
      </c>
      <c r="J150" s="42">
        <v>150.44999999999999</v>
      </c>
      <c r="K150" s="43">
        <v>312</v>
      </c>
      <c r="L150" s="42"/>
    </row>
    <row r="151" spans="1:12" ht="15">
      <c r="A151" s="16"/>
      <c r="B151" s="17"/>
      <c r="C151" s="8"/>
      <c r="D151" s="18" t="s">
        <v>32</v>
      </c>
      <c r="E151" s="9"/>
      <c r="F151" s="19">
        <f>SUM(F144:F150)</f>
        <v>543</v>
      </c>
      <c r="G151" s="19">
        <f>SUM(G144:G150)</f>
        <v>16.11</v>
      </c>
      <c r="H151" s="19">
        <f>SUM(H144:H150)</f>
        <v>16.600000000000001</v>
      </c>
      <c r="I151" s="19">
        <f>SUM(I144:I150)</f>
        <v>63.83</v>
      </c>
      <c r="J151" s="19">
        <f>SUM(J144:J150)</f>
        <v>467.87</v>
      </c>
      <c r="K151" s="25"/>
      <c r="L151" s="19">
        <f>SUM(L144:L150)</f>
        <v>77.760000000000005</v>
      </c>
    </row>
    <row r="152" spans="1:12" ht="15">
      <c r="A152" s="13">
        <f>A144</f>
        <v>2</v>
      </c>
      <c r="B152" s="13">
        <f>B144</f>
        <v>2</v>
      </c>
      <c r="C152" s="10" t="s">
        <v>24</v>
      </c>
      <c r="D152" s="7" t="s">
        <v>25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14"/>
      <c r="B153" s="15"/>
      <c r="C153" s="11"/>
      <c r="D153" s="7" t="s">
        <v>26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14"/>
      <c r="B154" s="15"/>
      <c r="C154" s="11"/>
      <c r="D154" s="7" t="s">
        <v>27</v>
      </c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14"/>
      <c r="B155" s="15"/>
      <c r="C155" s="11"/>
      <c r="D155" s="7" t="s">
        <v>28</v>
      </c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14"/>
      <c r="B156" s="15"/>
      <c r="C156" s="11"/>
      <c r="D156" s="7" t="s">
        <v>29</v>
      </c>
      <c r="E156" s="41"/>
      <c r="F156" s="42"/>
      <c r="G156" s="42"/>
      <c r="H156" s="42"/>
      <c r="I156" s="42"/>
      <c r="J156" s="42"/>
      <c r="K156" s="43"/>
      <c r="L156" s="42"/>
    </row>
    <row r="157" spans="1:12" ht="15">
      <c r="A157" s="14"/>
      <c r="B157" s="15"/>
      <c r="C157" s="11"/>
      <c r="D157" s="7" t="s">
        <v>30</v>
      </c>
      <c r="E157" s="41"/>
      <c r="F157" s="42"/>
      <c r="G157" s="42"/>
      <c r="H157" s="42"/>
      <c r="I157" s="42"/>
      <c r="J157" s="42"/>
      <c r="K157" s="43"/>
      <c r="L157" s="42"/>
    </row>
    <row r="158" spans="1:12" ht="15">
      <c r="A158" s="14"/>
      <c r="B158" s="15"/>
      <c r="C158" s="11"/>
      <c r="D158" s="7" t="s">
        <v>31</v>
      </c>
      <c r="E158" s="41"/>
      <c r="F158" s="42"/>
      <c r="G158" s="42"/>
      <c r="H158" s="42"/>
      <c r="I158" s="42"/>
      <c r="J158" s="42"/>
      <c r="K158" s="43"/>
      <c r="L158" s="42"/>
    </row>
    <row r="159" spans="1:12" ht="15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14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5">
      <c r="A161" s="16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55">SUM(G152:G160)</f>
        <v>0</v>
      </c>
      <c r="H161" s="19">
        <f t="shared" si="55"/>
        <v>0</v>
      </c>
      <c r="I161" s="19">
        <f t="shared" si="55"/>
        <v>0</v>
      </c>
      <c r="J161" s="19">
        <f t="shared" si="55"/>
        <v>0</v>
      </c>
      <c r="K161" s="25"/>
      <c r="L161" s="19">
        <f t="shared" ref="L161" si="56">SUM(L152:L160)</f>
        <v>0</v>
      </c>
    </row>
    <row r="162" spans="1:12" ht="15.75" customHeight="1" thickBot="1">
      <c r="A162" s="33">
        <f>A144</f>
        <v>2</v>
      </c>
      <c r="B162" s="33">
        <f>B144</f>
        <v>2</v>
      </c>
      <c r="C162" s="100" t="s">
        <v>4</v>
      </c>
      <c r="D162" s="101"/>
      <c r="E162" s="31"/>
      <c r="F162" s="32">
        <f>F151+F161</f>
        <v>543</v>
      </c>
      <c r="G162" s="32">
        <f t="shared" ref="G162" si="57">G151+G161</f>
        <v>16.11</v>
      </c>
      <c r="H162" s="32">
        <f t="shared" ref="H162" si="58">H151+H161</f>
        <v>16.600000000000001</v>
      </c>
      <c r="I162" s="32">
        <f t="shared" ref="I162" si="59">I151+I161</f>
        <v>63.83</v>
      </c>
      <c r="J162" s="32">
        <f t="shared" ref="J162:L162" si="60">J151+J161</f>
        <v>467.87</v>
      </c>
      <c r="K162" s="32"/>
      <c r="L162" s="32">
        <f t="shared" si="60"/>
        <v>77.760000000000005</v>
      </c>
    </row>
    <row r="163" spans="1:12" ht="15">
      <c r="A163" s="20">
        <v>2</v>
      </c>
      <c r="B163" s="21">
        <v>3</v>
      </c>
      <c r="C163" s="22" t="s">
        <v>20</v>
      </c>
      <c r="D163" s="95" t="s">
        <v>23</v>
      </c>
      <c r="E163" s="41" t="s">
        <v>46</v>
      </c>
      <c r="F163" s="42">
        <v>100</v>
      </c>
      <c r="G163" s="42">
        <v>0.4</v>
      </c>
      <c r="H163" s="42">
        <v>0.4</v>
      </c>
      <c r="I163" s="42">
        <v>9.8000000000000007</v>
      </c>
      <c r="J163" s="42">
        <v>47</v>
      </c>
      <c r="K163" s="40"/>
      <c r="L163" s="93">
        <v>77.760000000000005</v>
      </c>
    </row>
    <row r="164" spans="1:12" ht="15">
      <c r="A164" s="23"/>
      <c r="B164" s="15"/>
      <c r="C164" s="11"/>
      <c r="D164" s="7" t="s">
        <v>21</v>
      </c>
      <c r="E164" s="41" t="s">
        <v>60</v>
      </c>
      <c r="F164" s="42">
        <v>200</v>
      </c>
      <c r="G164" s="42">
        <v>15.95</v>
      </c>
      <c r="H164" s="42">
        <v>19.55</v>
      </c>
      <c r="I164" s="42">
        <v>39.75</v>
      </c>
      <c r="J164" s="42">
        <v>408.42</v>
      </c>
      <c r="K164" s="43">
        <v>265</v>
      </c>
      <c r="L164" s="42"/>
    </row>
    <row r="165" spans="1:12" ht="15">
      <c r="A165" s="23"/>
      <c r="B165" s="15"/>
      <c r="C165" s="11"/>
      <c r="D165" s="7" t="s">
        <v>21</v>
      </c>
      <c r="E165" s="41"/>
      <c r="F165" s="42"/>
      <c r="G165" s="42"/>
      <c r="H165" s="42"/>
      <c r="I165" s="42"/>
      <c r="J165" s="42"/>
      <c r="K165" s="43"/>
      <c r="L165" s="42"/>
    </row>
    <row r="166" spans="1:12" ht="15.75" customHeight="1">
      <c r="A166" s="23"/>
      <c r="B166" s="15"/>
      <c r="C166" s="11"/>
      <c r="D166" s="7" t="s">
        <v>22</v>
      </c>
      <c r="E166" s="41" t="s">
        <v>43</v>
      </c>
      <c r="F166" s="42">
        <v>200</v>
      </c>
      <c r="G166" s="42">
        <v>7.0000000000000007E-2</v>
      </c>
      <c r="H166" s="42">
        <v>0.02</v>
      </c>
      <c r="I166" s="42">
        <v>10.01</v>
      </c>
      <c r="J166" s="42">
        <v>40</v>
      </c>
      <c r="K166" s="43">
        <v>376</v>
      </c>
      <c r="L166" s="42"/>
    </row>
    <row r="167" spans="1:12" ht="15">
      <c r="A167" s="23"/>
      <c r="B167" s="15"/>
      <c r="C167" s="11"/>
      <c r="D167" s="52" t="s">
        <v>30</v>
      </c>
      <c r="E167" s="56" t="s">
        <v>41</v>
      </c>
      <c r="F167" s="57">
        <v>25</v>
      </c>
      <c r="G167" s="57">
        <v>1.9</v>
      </c>
      <c r="H167" s="57">
        <v>0.2</v>
      </c>
      <c r="I167" s="57">
        <v>12.3</v>
      </c>
      <c r="J167" s="57">
        <v>58.75</v>
      </c>
      <c r="K167" s="43"/>
      <c r="L167" s="42"/>
    </row>
    <row r="168" spans="1:12" ht="15">
      <c r="A168" s="23"/>
      <c r="B168" s="15"/>
      <c r="C168" s="11"/>
      <c r="D168" s="53" t="s">
        <v>31</v>
      </c>
      <c r="E168" s="58" t="s">
        <v>39</v>
      </c>
      <c r="F168" s="59">
        <v>20</v>
      </c>
      <c r="G168" s="59">
        <v>1.32</v>
      </c>
      <c r="H168" s="59">
        <v>0.24</v>
      </c>
      <c r="I168" s="59">
        <v>7.92</v>
      </c>
      <c r="J168" s="59">
        <v>39.6</v>
      </c>
      <c r="K168" s="43"/>
      <c r="L168" s="42"/>
    </row>
    <row r="169" spans="1:12" ht="15">
      <c r="A169" s="23"/>
      <c r="B169" s="15"/>
      <c r="C169" s="11"/>
      <c r="D169" s="6"/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4"/>
      <c r="B170" s="17"/>
      <c r="C170" s="8"/>
      <c r="D170" s="18" t="s">
        <v>32</v>
      </c>
      <c r="E170" s="9"/>
      <c r="F170" s="19">
        <f>SUM(F163:F169)</f>
        <v>545</v>
      </c>
      <c r="G170" s="19">
        <f t="shared" ref="G170:J170" si="61">SUM(G163:G169)</f>
        <v>19.639999999999997</v>
      </c>
      <c r="H170" s="19">
        <f t="shared" si="61"/>
        <v>20.409999999999997</v>
      </c>
      <c r="I170" s="19">
        <f t="shared" si="61"/>
        <v>79.78</v>
      </c>
      <c r="J170" s="19">
        <f t="shared" si="61"/>
        <v>593.7700000000001</v>
      </c>
      <c r="K170" s="25"/>
      <c r="L170" s="19">
        <f t="shared" ref="L170" si="62">SUM(L163:L169)</f>
        <v>77.760000000000005</v>
      </c>
    </row>
    <row r="171" spans="1:12" ht="15">
      <c r="A171" s="26">
        <f>A163</f>
        <v>2</v>
      </c>
      <c r="B171" s="13">
        <f>B163</f>
        <v>3</v>
      </c>
      <c r="C171" s="10" t="s">
        <v>24</v>
      </c>
      <c r="D171" s="7" t="s">
        <v>25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26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7" t="s">
        <v>27</v>
      </c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7" t="s">
        <v>28</v>
      </c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3"/>
      <c r="B175" s="15"/>
      <c r="C175" s="11"/>
      <c r="D175" s="7" t="s">
        <v>29</v>
      </c>
      <c r="E175" s="41"/>
      <c r="F175" s="42"/>
      <c r="G175" s="42"/>
      <c r="H175" s="42"/>
      <c r="I175" s="42"/>
      <c r="J175" s="42"/>
      <c r="K175" s="43"/>
      <c r="L175" s="42"/>
    </row>
    <row r="176" spans="1:12" ht="15">
      <c r="A176" s="23"/>
      <c r="B176" s="15"/>
      <c r="C176" s="11"/>
      <c r="D176" s="7" t="s">
        <v>30</v>
      </c>
      <c r="E176" s="41"/>
      <c r="F176" s="42"/>
      <c r="G176" s="42"/>
      <c r="H176" s="42"/>
      <c r="I176" s="42"/>
      <c r="J176" s="42"/>
      <c r="K176" s="43"/>
      <c r="L176" s="42"/>
    </row>
    <row r="177" spans="1:12" ht="15">
      <c r="A177" s="23"/>
      <c r="B177" s="15"/>
      <c r="C177" s="11"/>
      <c r="D177" s="7" t="s">
        <v>31</v>
      </c>
      <c r="E177" s="41"/>
      <c r="F177" s="42"/>
      <c r="G177" s="42"/>
      <c r="H177" s="42"/>
      <c r="I177" s="42"/>
      <c r="J177" s="42"/>
      <c r="K177" s="43"/>
      <c r="L177" s="42"/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5">
      <c r="A180" s="24"/>
      <c r="B180" s="17"/>
      <c r="C180" s="8"/>
      <c r="D180" s="18" t="s">
        <v>32</v>
      </c>
      <c r="E180" s="9"/>
      <c r="F180" s="19">
        <f>SUM(F171:F179)</f>
        <v>0</v>
      </c>
      <c r="G180" s="19">
        <f t="shared" ref="G180:J180" si="63">SUM(G171:G179)</f>
        <v>0</v>
      </c>
      <c r="H180" s="19">
        <f t="shared" si="63"/>
        <v>0</v>
      </c>
      <c r="I180" s="19">
        <f t="shared" si="63"/>
        <v>0</v>
      </c>
      <c r="J180" s="19">
        <f t="shared" si="63"/>
        <v>0</v>
      </c>
      <c r="K180" s="25"/>
      <c r="L180" s="19">
        <f t="shared" ref="L180" si="64">SUM(L171:L179)</f>
        <v>0</v>
      </c>
    </row>
    <row r="181" spans="1:12" ht="15" customHeight="1" thickBot="1">
      <c r="A181" s="29">
        <f>A163</f>
        <v>2</v>
      </c>
      <c r="B181" s="30">
        <f>B163</f>
        <v>3</v>
      </c>
      <c r="C181" s="100" t="s">
        <v>4</v>
      </c>
      <c r="D181" s="101"/>
      <c r="E181" s="31"/>
      <c r="F181" s="32">
        <f>F170+F180</f>
        <v>545</v>
      </c>
      <c r="G181" s="32">
        <f t="shared" ref="G181" si="65">G170+G180</f>
        <v>19.639999999999997</v>
      </c>
      <c r="H181" s="32">
        <f t="shared" ref="H181" si="66">H170+H180</f>
        <v>20.409999999999997</v>
      </c>
      <c r="I181" s="32">
        <f t="shared" ref="I181" si="67">I170+I180</f>
        <v>79.78</v>
      </c>
      <c r="J181" s="32">
        <f t="shared" ref="J181:L181" si="68">J170+J180</f>
        <v>593.7700000000001</v>
      </c>
      <c r="K181" s="32"/>
      <c r="L181" s="32">
        <f t="shared" si="68"/>
        <v>77.760000000000005</v>
      </c>
    </row>
    <row r="182" spans="1:12" ht="15">
      <c r="A182" s="20">
        <v>2</v>
      </c>
      <c r="B182" s="21">
        <v>4</v>
      </c>
      <c r="C182" s="22" t="s">
        <v>20</v>
      </c>
      <c r="D182" s="5" t="s">
        <v>21</v>
      </c>
      <c r="E182" s="38"/>
      <c r="F182" s="39"/>
      <c r="G182" s="39"/>
      <c r="H182" s="39"/>
      <c r="I182" s="39"/>
      <c r="J182" s="39"/>
      <c r="K182" s="40"/>
      <c r="L182" s="93"/>
    </row>
    <row r="183" spans="1:12" ht="25.5">
      <c r="A183" s="23"/>
      <c r="B183" s="15"/>
      <c r="C183" s="11"/>
      <c r="D183" s="52" t="s">
        <v>21</v>
      </c>
      <c r="E183" s="41" t="s">
        <v>61</v>
      </c>
      <c r="F183" s="42">
        <v>228</v>
      </c>
      <c r="G183" s="42">
        <v>11.43</v>
      </c>
      <c r="H183" s="42">
        <v>11.41</v>
      </c>
      <c r="I183" s="42">
        <v>31.29</v>
      </c>
      <c r="J183" s="42">
        <v>276.75</v>
      </c>
      <c r="K183" s="43" t="s">
        <v>45</v>
      </c>
      <c r="L183" s="42">
        <v>77.760000000000005</v>
      </c>
    </row>
    <row r="184" spans="1:12" ht="15">
      <c r="A184" s="23"/>
      <c r="B184" s="15"/>
      <c r="C184" s="11"/>
      <c r="D184" s="7" t="s">
        <v>22</v>
      </c>
      <c r="E184" s="58" t="s">
        <v>62</v>
      </c>
      <c r="F184" s="59">
        <v>200</v>
      </c>
      <c r="G184" s="59">
        <v>1.58</v>
      </c>
      <c r="H184" s="59">
        <v>3.54</v>
      </c>
      <c r="I184" s="59">
        <v>7.6</v>
      </c>
      <c r="J184" s="59">
        <v>78.599999999999994</v>
      </c>
      <c r="K184" s="71">
        <v>382</v>
      </c>
      <c r="L184" s="42"/>
    </row>
    <row r="185" spans="1:12" ht="15">
      <c r="A185" s="23"/>
      <c r="B185" s="15"/>
      <c r="C185" s="11"/>
      <c r="D185" s="53" t="s">
        <v>30</v>
      </c>
      <c r="E185" s="58" t="s">
        <v>41</v>
      </c>
      <c r="F185" s="59">
        <v>25</v>
      </c>
      <c r="G185" s="59">
        <v>1.9</v>
      </c>
      <c r="H185" s="59">
        <v>0.2</v>
      </c>
      <c r="I185" s="59">
        <v>12.3</v>
      </c>
      <c r="J185" s="59">
        <v>58.75</v>
      </c>
      <c r="K185" s="43"/>
      <c r="L185" s="42"/>
    </row>
    <row r="186" spans="1:12" ht="15">
      <c r="A186" s="23"/>
      <c r="B186" s="15"/>
      <c r="C186" s="11"/>
      <c r="D186" s="7" t="s">
        <v>23</v>
      </c>
      <c r="E186" s="41"/>
      <c r="F186" s="42"/>
      <c r="G186" s="42"/>
      <c r="H186" s="42"/>
      <c r="I186" s="42"/>
      <c r="J186" s="42"/>
      <c r="K186" s="43"/>
      <c r="L186" s="42"/>
    </row>
    <row r="187" spans="1:12" ht="25.5">
      <c r="A187" s="23"/>
      <c r="B187" s="15"/>
      <c r="C187" s="11"/>
      <c r="D187" s="6" t="s">
        <v>25</v>
      </c>
      <c r="E187" s="41" t="s">
        <v>74</v>
      </c>
      <c r="F187" s="42">
        <v>60</v>
      </c>
      <c r="G187" s="42">
        <v>1.26</v>
      </c>
      <c r="H187" s="42">
        <v>0.82</v>
      </c>
      <c r="I187" s="42">
        <v>12.68</v>
      </c>
      <c r="J187" s="42">
        <v>62.87</v>
      </c>
      <c r="K187" s="43" t="s">
        <v>45</v>
      </c>
      <c r="L187" s="42"/>
    </row>
    <row r="188" spans="1:12" ht="15">
      <c r="A188" s="23"/>
      <c r="B188" s="15"/>
      <c r="C188" s="11"/>
      <c r="D188" s="6"/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4"/>
      <c r="B189" s="17"/>
      <c r="C189" s="8"/>
      <c r="D189" s="18" t="s">
        <v>32</v>
      </c>
      <c r="E189" s="9"/>
      <c r="F189" s="19">
        <f>SUM(F182:F188)</f>
        <v>513</v>
      </c>
      <c r="G189" s="19">
        <f t="shared" ref="G189:J189" si="69">SUM(G182:G188)</f>
        <v>16.170000000000002</v>
      </c>
      <c r="H189" s="19">
        <f t="shared" si="69"/>
        <v>15.969999999999999</v>
      </c>
      <c r="I189" s="19">
        <f t="shared" si="69"/>
        <v>63.87</v>
      </c>
      <c r="J189" s="19">
        <f t="shared" si="69"/>
        <v>476.97</v>
      </c>
      <c r="K189" s="25"/>
      <c r="L189" s="19">
        <f t="shared" ref="L189" si="70">SUM(L182:L188)</f>
        <v>77.760000000000005</v>
      </c>
    </row>
    <row r="190" spans="1:12" ht="15">
      <c r="A190" s="26">
        <f>A182</f>
        <v>2</v>
      </c>
      <c r="B190" s="13">
        <f>B182</f>
        <v>4</v>
      </c>
      <c r="C190" s="10" t="s">
        <v>24</v>
      </c>
      <c r="D190" s="7" t="s">
        <v>25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7" t="s">
        <v>27</v>
      </c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7" t="s">
        <v>28</v>
      </c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3"/>
      <c r="B194" s="15"/>
      <c r="C194" s="11"/>
      <c r="D194" s="7" t="s">
        <v>29</v>
      </c>
      <c r="E194" s="41"/>
      <c r="F194" s="42"/>
      <c r="G194" s="42"/>
      <c r="H194" s="42"/>
      <c r="I194" s="42"/>
      <c r="J194" s="42"/>
      <c r="K194" s="43"/>
      <c r="L194" s="42"/>
    </row>
    <row r="195" spans="1:12" ht="15">
      <c r="A195" s="23"/>
      <c r="B195" s="15"/>
      <c r="C195" s="11"/>
      <c r="D195" s="7" t="s">
        <v>30</v>
      </c>
      <c r="E195" s="41"/>
      <c r="F195" s="42"/>
      <c r="G195" s="42"/>
      <c r="H195" s="42"/>
      <c r="I195" s="42"/>
      <c r="J195" s="42"/>
      <c r="K195" s="43"/>
      <c r="L195" s="42"/>
    </row>
    <row r="196" spans="1:12" ht="15">
      <c r="A196" s="23"/>
      <c r="B196" s="15"/>
      <c r="C196" s="11"/>
      <c r="D196" s="7" t="s">
        <v>31</v>
      </c>
      <c r="E196" s="41"/>
      <c r="F196" s="42"/>
      <c r="G196" s="42"/>
      <c r="H196" s="42"/>
      <c r="I196" s="42"/>
      <c r="J196" s="42"/>
      <c r="K196" s="43"/>
      <c r="L196" s="42"/>
    </row>
    <row r="197" spans="1:12" ht="15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5">
      <c r="A198" s="23"/>
      <c r="B198" s="15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5">
      <c r="A199" s="24"/>
      <c r="B199" s="17"/>
      <c r="C199" s="8"/>
      <c r="D199" s="18" t="s">
        <v>32</v>
      </c>
      <c r="E199" s="9"/>
      <c r="F199" s="19">
        <f>SUM(F190:F198)</f>
        <v>0</v>
      </c>
      <c r="G199" s="19">
        <f t="shared" ref="G199:J199" si="71">SUM(G190:G198)</f>
        <v>0</v>
      </c>
      <c r="H199" s="19">
        <f t="shared" si="71"/>
        <v>0</v>
      </c>
      <c r="I199" s="19">
        <f t="shared" si="71"/>
        <v>0</v>
      </c>
      <c r="J199" s="19">
        <f t="shared" si="71"/>
        <v>0</v>
      </c>
      <c r="K199" s="25"/>
      <c r="L199" s="19">
        <f t="shared" ref="L199" si="72">SUM(L190:L198)</f>
        <v>0</v>
      </c>
    </row>
    <row r="200" spans="1:12" ht="15.75" customHeight="1" thickBot="1">
      <c r="A200" s="29">
        <f>A182</f>
        <v>2</v>
      </c>
      <c r="B200" s="30">
        <f>B182</f>
        <v>4</v>
      </c>
      <c r="C200" s="100" t="s">
        <v>4</v>
      </c>
      <c r="D200" s="101"/>
      <c r="E200" s="31"/>
      <c r="F200" s="32">
        <f>F189+F199</f>
        <v>513</v>
      </c>
      <c r="G200" s="32">
        <f t="shared" ref="G200" si="73">G189+G199</f>
        <v>16.170000000000002</v>
      </c>
      <c r="H200" s="32">
        <f t="shared" ref="H200" si="74">H189+H199</f>
        <v>15.969999999999999</v>
      </c>
      <c r="I200" s="32">
        <f t="shared" ref="I200" si="75">I189+I199</f>
        <v>63.87</v>
      </c>
      <c r="J200" s="32">
        <f t="shared" ref="J200:L200" si="76">J189+J199</f>
        <v>476.97</v>
      </c>
      <c r="K200" s="32"/>
      <c r="L200" s="32">
        <f t="shared" si="76"/>
        <v>77.760000000000005</v>
      </c>
    </row>
    <row r="201" spans="1:12" ht="15.75" thickBot="1">
      <c r="A201" s="60">
        <v>2</v>
      </c>
      <c r="B201" s="61">
        <v>5</v>
      </c>
      <c r="C201" s="62" t="s">
        <v>20</v>
      </c>
      <c r="D201" s="70" t="s">
        <v>21</v>
      </c>
      <c r="E201" s="63" t="s">
        <v>64</v>
      </c>
      <c r="F201" s="64">
        <v>200</v>
      </c>
      <c r="G201" s="64">
        <v>12.48</v>
      </c>
      <c r="H201" s="64">
        <v>15.68</v>
      </c>
      <c r="I201" s="64">
        <v>19.34</v>
      </c>
      <c r="J201" s="64">
        <v>271.5</v>
      </c>
      <c r="K201" s="65">
        <v>143.24100000000001</v>
      </c>
      <c r="L201" s="66">
        <v>77.760000000000005</v>
      </c>
    </row>
    <row r="202" spans="1:12" ht="15">
      <c r="A202" s="67"/>
      <c r="B202" s="68"/>
      <c r="C202" s="69"/>
      <c r="D202" s="70" t="s">
        <v>21</v>
      </c>
      <c r="E202" s="58"/>
      <c r="F202" s="59"/>
      <c r="G202" s="59"/>
      <c r="H202" s="59"/>
      <c r="I202" s="59"/>
      <c r="J202" s="59"/>
      <c r="K202" s="71"/>
      <c r="L202" s="93"/>
    </row>
    <row r="203" spans="1:12" ht="15">
      <c r="A203" s="67"/>
      <c r="B203" s="68"/>
      <c r="C203" s="69"/>
      <c r="D203" s="73" t="s">
        <v>22</v>
      </c>
      <c r="E203" s="58" t="s">
        <v>38</v>
      </c>
      <c r="F203" s="59">
        <v>200</v>
      </c>
      <c r="G203" s="59">
        <v>0.66</v>
      </c>
      <c r="H203" s="59">
        <v>0.09</v>
      </c>
      <c r="I203" s="59">
        <v>22.03</v>
      </c>
      <c r="J203" s="59">
        <v>92.8</v>
      </c>
      <c r="K203" s="71">
        <v>349</v>
      </c>
      <c r="L203" s="72"/>
    </row>
    <row r="204" spans="1:12" ht="15">
      <c r="A204" s="67"/>
      <c r="B204" s="68"/>
      <c r="C204" s="69"/>
      <c r="D204" s="73" t="s">
        <v>30</v>
      </c>
      <c r="E204" s="56"/>
      <c r="F204" s="57"/>
      <c r="G204" s="57"/>
      <c r="H204" s="57"/>
      <c r="I204" s="57"/>
      <c r="J204" s="57"/>
      <c r="K204" s="86"/>
      <c r="L204" s="72"/>
    </row>
    <row r="205" spans="1:12" ht="15">
      <c r="A205" s="67"/>
      <c r="B205" s="68"/>
      <c r="C205" s="69"/>
      <c r="D205" s="73" t="s">
        <v>31</v>
      </c>
      <c r="E205" s="58" t="s">
        <v>39</v>
      </c>
      <c r="F205" s="59">
        <v>20</v>
      </c>
      <c r="G205" s="59">
        <v>1.32</v>
      </c>
      <c r="H205" s="59">
        <v>0.24</v>
      </c>
      <c r="I205" s="59">
        <v>7.92</v>
      </c>
      <c r="J205" s="59">
        <v>39.6</v>
      </c>
      <c r="K205" s="71"/>
      <c r="L205" s="72"/>
    </row>
    <row r="206" spans="1:12" ht="15">
      <c r="A206" s="67"/>
      <c r="B206" s="68"/>
      <c r="C206" s="69"/>
      <c r="D206" s="73" t="s">
        <v>23</v>
      </c>
      <c r="E206" s="56" t="s">
        <v>63</v>
      </c>
      <c r="F206" s="57">
        <v>180</v>
      </c>
      <c r="G206" s="57">
        <v>1.62</v>
      </c>
      <c r="H206" s="57">
        <v>0.36</v>
      </c>
      <c r="I206" s="57">
        <v>14.58</v>
      </c>
      <c r="J206" s="57">
        <v>77.400000000000006</v>
      </c>
      <c r="K206" s="86"/>
      <c r="L206" s="72"/>
    </row>
    <row r="207" spans="1:12" ht="15">
      <c r="A207" s="67"/>
      <c r="B207" s="68"/>
      <c r="C207" s="69"/>
      <c r="D207" s="74"/>
      <c r="E207" s="56"/>
      <c r="F207" s="57"/>
      <c r="G207" s="57"/>
      <c r="H207" s="57"/>
      <c r="I207" s="57"/>
      <c r="J207" s="57"/>
      <c r="K207" s="71"/>
      <c r="L207" s="72"/>
    </row>
    <row r="208" spans="1:12" ht="15">
      <c r="A208" s="75"/>
      <c r="B208" s="76"/>
      <c r="C208" s="73"/>
      <c r="D208" s="77" t="s">
        <v>32</v>
      </c>
      <c r="E208" s="78"/>
      <c r="F208" s="79">
        <f>F201+F202+F203+F204+F205+F206</f>
        <v>600</v>
      </c>
      <c r="G208" s="79">
        <f>G201+G202+G203+G204+G205+G206</f>
        <v>16.080000000000002</v>
      </c>
      <c r="H208" s="79">
        <f>H201+H202+H203+H204+H205+H206</f>
        <v>16.369999999999997</v>
      </c>
      <c r="I208" s="79">
        <f>I201+I202+I203+I204+I205+I206</f>
        <v>63.870000000000005</v>
      </c>
      <c r="J208" s="79">
        <f>J201+J202+J203+J204+J205+J206</f>
        <v>481.30000000000007</v>
      </c>
      <c r="K208" s="80"/>
      <c r="L208" s="81">
        <v>77.760000000000005</v>
      </c>
    </row>
    <row r="209" spans="1:12" ht="15">
      <c r="A209" s="67">
        <v>2</v>
      </c>
      <c r="B209" s="68">
        <v>5</v>
      </c>
      <c r="C209" s="69" t="s">
        <v>24</v>
      </c>
      <c r="D209" s="73" t="s">
        <v>25</v>
      </c>
      <c r="E209" s="58"/>
      <c r="F209" s="59"/>
      <c r="G209" s="59"/>
      <c r="H209" s="59"/>
      <c r="I209" s="59"/>
      <c r="J209" s="59"/>
      <c r="K209" s="71"/>
      <c r="L209" s="72"/>
    </row>
    <row r="210" spans="1:12" ht="15">
      <c r="A210" s="67"/>
      <c r="B210" s="68"/>
      <c r="C210" s="69"/>
      <c r="D210" s="73" t="s">
        <v>26</v>
      </c>
      <c r="E210" s="58"/>
      <c r="F210" s="59"/>
      <c r="G210" s="59"/>
      <c r="H210" s="59"/>
      <c r="I210" s="59"/>
      <c r="J210" s="59"/>
      <c r="K210" s="71"/>
      <c r="L210" s="72"/>
    </row>
    <row r="211" spans="1:12" ht="15">
      <c r="A211" s="67"/>
      <c r="B211" s="68"/>
      <c r="C211" s="69"/>
      <c r="D211" s="73" t="s">
        <v>27</v>
      </c>
      <c r="E211" s="58"/>
      <c r="F211" s="59"/>
      <c r="G211" s="59"/>
      <c r="H211" s="59"/>
      <c r="I211" s="59"/>
      <c r="J211" s="59"/>
      <c r="K211" s="71"/>
      <c r="L211" s="72"/>
    </row>
    <row r="212" spans="1:12" ht="15">
      <c r="A212" s="67"/>
      <c r="B212" s="68"/>
      <c r="C212" s="69"/>
      <c r="D212" s="73" t="s">
        <v>28</v>
      </c>
      <c r="E212" s="58"/>
      <c r="F212" s="59"/>
      <c r="G212" s="59"/>
      <c r="H212" s="59"/>
      <c r="I212" s="59"/>
      <c r="J212" s="59"/>
      <c r="K212" s="71"/>
      <c r="L212" s="72"/>
    </row>
    <row r="213" spans="1:12" ht="15">
      <c r="A213" s="67"/>
      <c r="B213" s="68"/>
      <c r="C213" s="69"/>
      <c r="D213" s="73" t="s">
        <v>29</v>
      </c>
      <c r="E213" s="58"/>
      <c r="F213" s="59"/>
      <c r="G213" s="59"/>
      <c r="H213" s="59"/>
      <c r="I213" s="59"/>
      <c r="J213" s="59"/>
      <c r="K213" s="71"/>
      <c r="L213" s="72"/>
    </row>
    <row r="214" spans="1:12" ht="15">
      <c r="A214" s="67"/>
      <c r="B214" s="68"/>
      <c r="C214" s="69"/>
      <c r="D214" s="73" t="s">
        <v>30</v>
      </c>
      <c r="E214" s="58"/>
      <c r="F214" s="59"/>
      <c r="G214" s="59"/>
      <c r="H214" s="59"/>
      <c r="I214" s="59"/>
      <c r="J214" s="59"/>
      <c r="K214" s="71"/>
      <c r="L214" s="72"/>
    </row>
    <row r="215" spans="1:12" ht="15">
      <c r="A215" s="67"/>
      <c r="B215" s="68"/>
      <c r="C215" s="69"/>
      <c r="D215" s="73" t="s">
        <v>31</v>
      </c>
      <c r="E215" s="58"/>
      <c r="F215" s="59"/>
      <c r="G215" s="59"/>
      <c r="H215" s="59"/>
      <c r="I215" s="59"/>
      <c r="J215" s="59"/>
      <c r="K215" s="71"/>
      <c r="L215" s="72"/>
    </row>
    <row r="216" spans="1:12" ht="15">
      <c r="A216" s="67"/>
      <c r="B216" s="68"/>
      <c r="C216" s="69"/>
      <c r="D216" s="74"/>
      <c r="E216" s="58"/>
      <c r="F216" s="59"/>
      <c r="G216" s="59"/>
      <c r="H216" s="59"/>
      <c r="I216" s="59"/>
      <c r="J216" s="59"/>
      <c r="K216" s="71"/>
      <c r="L216" s="72"/>
    </row>
    <row r="217" spans="1:12" ht="15">
      <c r="A217" s="67"/>
      <c r="B217" s="68"/>
      <c r="C217" s="69"/>
      <c r="D217" s="74"/>
      <c r="E217" s="58"/>
      <c r="F217" s="59"/>
      <c r="G217" s="59"/>
      <c r="H217" s="59"/>
      <c r="I217" s="59"/>
      <c r="J217" s="59"/>
      <c r="K217" s="71"/>
      <c r="L217" s="72"/>
    </row>
    <row r="218" spans="1:12" ht="15">
      <c r="A218" s="75"/>
      <c r="B218" s="76"/>
      <c r="C218" s="73"/>
      <c r="D218" s="77" t="s">
        <v>32</v>
      </c>
      <c r="E218" s="78"/>
      <c r="F218" s="79">
        <v>0</v>
      </c>
      <c r="G218" s="79">
        <v>0</v>
      </c>
      <c r="H218" s="79">
        <v>0</v>
      </c>
      <c r="I218" s="79">
        <v>0</v>
      </c>
      <c r="J218" s="79">
        <v>0</v>
      </c>
      <c r="K218" s="80"/>
      <c r="L218" s="81">
        <v>0</v>
      </c>
    </row>
    <row r="219" spans="1:12" ht="13.5" customHeight="1" thickBot="1">
      <c r="A219" s="87">
        <v>2</v>
      </c>
      <c r="B219" s="88">
        <v>5</v>
      </c>
      <c r="C219" s="105" t="s">
        <v>4</v>
      </c>
      <c r="D219" s="106"/>
      <c r="E219" s="89"/>
      <c r="F219" s="32">
        <f t="shared" ref="F219:J219" si="77">F208+F218</f>
        <v>600</v>
      </c>
      <c r="G219" s="32">
        <f t="shared" si="77"/>
        <v>16.080000000000002</v>
      </c>
      <c r="H219" s="32">
        <f t="shared" si="77"/>
        <v>16.369999999999997</v>
      </c>
      <c r="I219" s="32">
        <f t="shared" si="77"/>
        <v>63.870000000000005</v>
      </c>
      <c r="J219" s="32">
        <f t="shared" si="77"/>
        <v>481.30000000000007</v>
      </c>
      <c r="K219" s="90"/>
      <c r="L219" s="81">
        <v>77.760000000000005</v>
      </c>
    </row>
    <row r="220" spans="1:12" ht="15">
      <c r="A220" s="20">
        <v>2</v>
      </c>
      <c r="B220" s="21">
        <v>6</v>
      </c>
      <c r="C220" s="22" t="s">
        <v>20</v>
      </c>
      <c r="D220" s="55" t="s">
        <v>25</v>
      </c>
      <c r="E220" s="38" t="s">
        <v>75</v>
      </c>
      <c r="F220" s="39">
        <v>60</v>
      </c>
      <c r="G220" s="39">
        <v>0.65</v>
      </c>
      <c r="H220" s="39">
        <v>3.65</v>
      </c>
      <c r="I220" s="39">
        <v>6.72</v>
      </c>
      <c r="J220" s="39">
        <v>62.34</v>
      </c>
      <c r="K220" s="40">
        <v>54</v>
      </c>
      <c r="L220" s="93">
        <v>77.760000000000005</v>
      </c>
    </row>
    <row r="221" spans="1:12" ht="15">
      <c r="A221" s="23"/>
      <c r="B221" s="15"/>
      <c r="C221" s="11"/>
      <c r="D221" s="52" t="s">
        <v>21</v>
      </c>
      <c r="E221" s="49"/>
      <c r="F221" s="50"/>
      <c r="G221" s="50"/>
      <c r="H221" s="50"/>
      <c r="I221" s="50"/>
      <c r="J221" s="50"/>
      <c r="K221" s="51"/>
      <c r="L221" s="50"/>
    </row>
    <row r="222" spans="1:12" ht="25.5">
      <c r="A222" s="23"/>
      <c r="B222" s="15"/>
      <c r="C222" s="11"/>
      <c r="D222" s="52" t="s">
        <v>21</v>
      </c>
      <c r="E222" s="41" t="s">
        <v>65</v>
      </c>
      <c r="F222" s="42">
        <v>228</v>
      </c>
      <c r="G222" s="42">
        <v>15.16</v>
      </c>
      <c r="H222" s="42">
        <v>16.190000000000001</v>
      </c>
      <c r="I222" s="42">
        <v>44.63</v>
      </c>
      <c r="J222" s="42">
        <v>386.76</v>
      </c>
      <c r="K222" s="43" t="s">
        <v>45</v>
      </c>
      <c r="L222" s="42"/>
    </row>
    <row r="223" spans="1:12" ht="15">
      <c r="A223" s="23"/>
      <c r="B223" s="15"/>
      <c r="C223" s="11"/>
      <c r="D223" s="7" t="s">
        <v>22</v>
      </c>
      <c r="E223" s="41" t="s">
        <v>43</v>
      </c>
      <c r="F223" s="42">
        <v>200</v>
      </c>
      <c r="G223" s="42">
        <v>7.0000000000000007E-2</v>
      </c>
      <c r="H223" s="42">
        <v>0.02</v>
      </c>
      <c r="I223" s="42">
        <v>10.01</v>
      </c>
      <c r="J223" s="42">
        <v>40</v>
      </c>
      <c r="K223" s="43">
        <v>376</v>
      </c>
      <c r="L223" s="42"/>
    </row>
    <row r="224" spans="1:12" ht="15">
      <c r="A224" s="23"/>
      <c r="B224" s="15"/>
      <c r="C224" s="11"/>
      <c r="D224" s="52" t="s">
        <v>30</v>
      </c>
      <c r="E224" s="56" t="s">
        <v>41</v>
      </c>
      <c r="F224" s="57">
        <v>45</v>
      </c>
      <c r="G224" s="57">
        <v>3.42</v>
      </c>
      <c r="H224" s="57">
        <v>0.36</v>
      </c>
      <c r="I224" s="57">
        <v>22.14</v>
      </c>
      <c r="J224" s="57">
        <v>105.75</v>
      </c>
      <c r="K224" s="43"/>
      <c r="L224" s="42"/>
    </row>
    <row r="225" spans="1:12" ht="15">
      <c r="A225" s="23"/>
      <c r="B225" s="15"/>
      <c r="C225" s="11"/>
      <c r="D225" s="53" t="s">
        <v>31</v>
      </c>
      <c r="E225" s="58"/>
      <c r="F225" s="59"/>
      <c r="G225" s="59"/>
      <c r="H225" s="59"/>
      <c r="I225" s="59"/>
      <c r="J225" s="59"/>
      <c r="K225" s="43"/>
      <c r="L225" s="42"/>
    </row>
    <row r="226" spans="1:12" ht="15">
      <c r="A226" s="23"/>
      <c r="B226" s="15"/>
      <c r="C226" s="11"/>
      <c r="D226" s="52" t="s">
        <v>23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>
      <c r="A227" s="23"/>
      <c r="B227" s="15"/>
      <c r="C227" s="11"/>
      <c r="D227" s="6"/>
      <c r="E227" s="41"/>
      <c r="F227" s="42"/>
      <c r="G227" s="42"/>
      <c r="H227" s="42"/>
      <c r="I227" s="42"/>
      <c r="J227" s="42"/>
      <c r="K227" s="43"/>
      <c r="L227" s="42"/>
    </row>
    <row r="228" spans="1:12" ht="15.75" customHeight="1">
      <c r="A228" s="24"/>
      <c r="B228" s="17"/>
      <c r="C228" s="8"/>
      <c r="D228" s="18" t="s">
        <v>32</v>
      </c>
      <c r="E228" s="9"/>
      <c r="F228" s="19">
        <f>SUM(F220:F227)</f>
        <v>533</v>
      </c>
      <c r="G228" s="19">
        <f t="shared" ref="G228:J228" si="78">SUM(G220:G227)</f>
        <v>19.3</v>
      </c>
      <c r="H228" s="19">
        <f t="shared" si="78"/>
        <v>20.22</v>
      </c>
      <c r="I228" s="19">
        <f t="shared" si="78"/>
        <v>83.5</v>
      </c>
      <c r="J228" s="19">
        <f t="shared" si="78"/>
        <v>594.85</v>
      </c>
      <c r="K228" s="25"/>
      <c r="L228" s="19">
        <f t="shared" ref="L228" si="79">SUM(L220:L227)</f>
        <v>77.760000000000005</v>
      </c>
    </row>
    <row r="229" spans="1:12" ht="15">
      <c r="A229" s="26">
        <f>A220</f>
        <v>2</v>
      </c>
      <c r="B229" s="13">
        <f>B220</f>
        <v>6</v>
      </c>
      <c r="C229" s="10" t="s">
        <v>24</v>
      </c>
      <c r="D229" s="7" t="s">
        <v>25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>
      <c r="A230" s="23"/>
      <c r="B230" s="15"/>
      <c r="C230" s="11"/>
      <c r="D230" s="7" t="s">
        <v>26</v>
      </c>
      <c r="E230" s="41"/>
      <c r="F230" s="42"/>
      <c r="G230" s="42"/>
      <c r="H230" s="42"/>
      <c r="I230" s="42"/>
      <c r="J230" s="42"/>
      <c r="K230" s="43"/>
      <c r="L230" s="42"/>
    </row>
    <row r="231" spans="1:12" ht="15">
      <c r="A231" s="23"/>
      <c r="B231" s="15"/>
      <c r="C231" s="11"/>
      <c r="D231" s="7" t="s">
        <v>27</v>
      </c>
      <c r="E231" s="41"/>
      <c r="F231" s="42"/>
      <c r="G231" s="42"/>
      <c r="H231" s="42"/>
      <c r="I231" s="42"/>
      <c r="J231" s="42"/>
      <c r="K231" s="43"/>
      <c r="L231" s="42"/>
    </row>
    <row r="232" spans="1:12" ht="15">
      <c r="A232" s="23"/>
      <c r="B232" s="15"/>
      <c r="C232" s="11"/>
      <c r="D232" s="7" t="s">
        <v>28</v>
      </c>
      <c r="E232" s="41"/>
      <c r="F232" s="42"/>
      <c r="G232" s="42"/>
      <c r="H232" s="42"/>
      <c r="I232" s="42"/>
      <c r="J232" s="42"/>
      <c r="K232" s="43"/>
      <c r="L232" s="42"/>
    </row>
    <row r="233" spans="1:12" ht="15">
      <c r="A233" s="23"/>
      <c r="B233" s="15"/>
      <c r="C233" s="11"/>
      <c r="D233" s="7" t="s">
        <v>29</v>
      </c>
      <c r="E233" s="41"/>
      <c r="F233" s="42"/>
      <c r="G233" s="42"/>
      <c r="H233" s="42"/>
      <c r="I233" s="42"/>
      <c r="J233" s="42"/>
      <c r="K233" s="43"/>
      <c r="L233" s="42"/>
    </row>
    <row r="234" spans="1:12" ht="15">
      <c r="A234" s="23"/>
      <c r="B234" s="15"/>
      <c r="C234" s="11"/>
      <c r="D234" s="7" t="s">
        <v>30</v>
      </c>
      <c r="E234" s="41"/>
      <c r="F234" s="42"/>
      <c r="G234" s="42"/>
      <c r="H234" s="42"/>
      <c r="I234" s="42"/>
      <c r="J234" s="42"/>
      <c r="K234" s="43"/>
      <c r="L234" s="42"/>
    </row>
    <row r="235" spans="1:12" ht="15">
      <c r="A235" s="23"/>
      <c r="B235" s="15"/>
      <c r="C235" s="11"/>
      <c r="D235" s="7" t="s">
        <v>31</v>
      </c>
      <c r="E235" s="41"/>
      <c r="F235" s="42"/>
      <c r="G235" s="42"/>
      <c r="H235" s="42"/>
      <c r="I235" s="42"/>
      <c r="J235" s="42"/>
      <c r="K235" s="43"/>
      <c r="L235" s="42"/>
    </row>
    <row r="236" spans="1:12" ht="15">
      <c r="A236" s="23"/>
      <c r="B236" s="15"/>
      <c r="C236" s="11"/>
      <c r="D236" s="6"/>
      <c r="E236" s="41"/>
      <c r="F236" s="42"/>
      <c r="G236" s="42"/>
      <c r="H236" s="42"/>
      <c r="I236" s="42"/>
      <c r="J236" s="42"/>
      <c r="K236" s="43"/>
      <c r="L236" s="42"/>
    </row>
    <row r="237" spans="1:12" ht="15">
      <c r="A237" s="23"/>
      <c r="B237" s="15"/>
      <c r="C237" s="11"/>
      <c r="D237" s="6"/>
      <c r="E237" s="41"/>
      <c r="F237" s="42"/>
      <c r="G237" s="42"/>
      <c r="H237" s="42"/>
      <c r="I237" s="42"/>
      <c r="J237" s="42"/>
      <c r="K237" s="43"/>
      <c r="L237" s="42"/>
    </row>
    <row r="238" spans="1:12" ht="15">
      <c r="A238" s="24"/>
      <c r="B238" s="17"/>
      <c r="C238" s="8"/>
      <c r="D238" s="18" t="s">
        <v>32</v>
      </c>
      <c r="E238" s="9"/>
      <c r="F238" s="19">
        <f>SUM(F229:F237)</f>
        <v>0</v>
      </c>
      <c r="G238" s="19">
        <f t="shared" ref="G238:J238" si="80">SUM(G229:G237)</f>
        <v>0</v>
      </c>
      <c r="H238" s="19">
        <f t="shared" si="80"/>
        <v>0</v>
      </c>
      <c r="I238" s="19">
        <f t="shared" si="80"/>
        <v>0</v>
      </c>
      <c r="J238" s="19">
        <f t="shared" si="80"/>
        <v>0</v>
      </c>
      <c r="K238" s="25"/>
      <c r="L238" s="19">
        <f t="shared" ref="L238" si="81">SUM(L229:L237)</f>
        <v>0</v>
      </c>
    </row>
    <row r="239" spans="1:12" ht="15.75" customHeight="1" thickBot="1">
      <c r="A239" s="29">
        <f>A220</f>
        <v>2</v>
      </c>
      <c r="B239" s="30">
        <f>B220</f>
        <v>6</v>
      </c>
      <c r="C239" s="100" t="s">
        <v>4</v>
      </c>
      <c r="D239" s="101"/>
      <c r="E239" s="31"/>
      <c r="F239" s="32">
        <f>F228+F238</f>
        <v>533</v>
      </c>
      <c r="G239" s="32">
        <f t="shared" ref="G239" si="82">G228+G238</f>
        <v>19.3</v>
      </c>
      <c r="H239" s="32">
        <f t="shared" ref="H239" si="83">H228+H238</f>
        <v>20.22</v>
      </c>
      <c r="I239" s="32">
        <f t="shared" ref="I239" si="84">I228+I238</f>
        <v>83.5</v>
      </c>
      <c r="J239" s="32">
        <f t="shared" ref="J239:L239" si="85">J228+J238</f>
        <v>594.85</v>
      </c>
      <c r="K239" s="32"/>
      <c r="L239" s="32">
        <f t="shared" si="85"/>
        <v>77.760000000000005</v>
      </c>
    </row>
    <row r="240" spans="1:12" ht="13.5" customHeight="1" thickBot="1">
      <c r="A240" s="27"/>
      <c r="B240" s="28"/>
      <c r="C240" s="102" t="s">
        <v>5</v>
      </c>
      <c r="D240" s="103"/>
      <c r="E240" s="104"/>
      <c r="F240" s="34">
        <f>(F25+F44+F64+F84+F104+F124+F143+F162+F181+F200+F219+F239)/(IF(F25=0,0,1)+IF(F44=0,0,1)+IF(F64=0,0,1)+IF(F84=0,0,1)+IF(F104=0,0,1)+IF(F124=0,0,1)+IF(F143=0,0,1)+IF(F162=0,0,1)+IF(F181=0,0,1)+IF(F200=0,0,1)+IF(F219=0,0,1)+IF(F239=0,0,1))</f>
        <v>536.66666666666663</v>
      </c>
      <c r="G240" s="34">
        <f>(G25+G44+G64+G84+G104+G124+G143+G162+G181+G200+G219+G239)/(IF(G25=0,0,1)+IF(G44=0,0,1)+IF(G64=0,0,1)+IF(G84=0,0,1)+IF(G104=0,0,1)+IF(G124=0,0,1)+IF(G143=0,0,1)+IF(G162=0,0,1)+IF(G181=0,0,1)+IF(G200=0,0,1)+IF(G219=0,0,1)+IF(G239=0,0,1))</f>
        <v>17.919166666666666</v>
      </c>
      <c r="H240" s="34">
        <f>(H25+H44+H64+H84+H104+H124+H143+H162+H181+H200+H219+H239)/(IF(H25=0,0,1)+IF(H44=0,0,1)+IF(H64=0,0,1)+IF(H84=0,0,1)+IF(H104=0,0,1)+IF(H124=0,0,1)+IF(H143=0,0,1)+IF(H162=0,0,1)+IF(H181=0,0,1)+IF(H200=0,0,1)+IF(H219=0,0,1)+IF(H239=0,0,1))</f>
        <v>17.830833333333334</v>
      </c>
      <c r="I240" s="34">
        <f>(I25+I44+I64+I84+I104+I124+I143+I162+I181+I200+I219+I239)/(IF(I25=0,0,1)+IF(I44=0,0,1)+IF(I64=0,0,1)+IF(I84=0,0,1)+IF(I104=0,0,1)+IF(I124=0,0,1)+IF(I143=0,0,1)+IF(I162=0,0,1)+IF(I181=0,0,1)+IF(I200=0,0,1)+IF(I219=0,0,1)+IF(I239=0,0,1))</f>
        <v>74.22</v>
      </c>
      <c r="J240" s="34">
        <f>(J25+J44+J64+J84+J104+J124+J143+J162+J181+J200+J219+J239)/(IF(J25=0,0,1)+IF(J44=0,0,1)+IF(J64=0,0,1)+IF(J84=0,0,1)+IF(J104=0,0,1)+IF(J124=0,0,1)+IF(J143=0,0,1)+IF(J162=0,0,1)+IF(J181=0,0,1)+IF(J200=0,0,1)+IF(J219=0,0,1)+IF(J239=0,0,1))</f>
        <v>537.23750000000007</v>
      </c>
      <c r="K240" s="34"/>
      <c r="L240" s="34">
        <f>(L25+L44+L64+L84+L124+L143+L162+L181+L200+L239)/(IF(L25=0,0,1)+IF(L44=0,0,1)+IF(L64=0,0,1)+IF(L84=0,0,1)+IF(L124=0,0,1)+IF(L143=0,0,1)+IF(L162=0,0,1)+IF(L181=0,0,1)+IF(L200=0,0,1)+IF(L239=0,0,1))</f>
        <v>77.760000000000005</v>
      </c>
    </row>
  </sheetData>
  <mergeCells count="16">
    <mergeCell ref="C1:E1"/>
    <mergeCell ref="H1:K1"/>
    <mergeCell ref="H2:K2"/>
    <mergeCell ref="C44:D44"/>
    <mergeCell ref="C64:D64"/>
    <mergeCell ref="C84:D84"/>
    <mergeCell ref="C124:D124"/>
    <mergeCell ref="C25:D25"/>
    <mergeCell ref="C143:D143"/>
    <mergeCell ref="C104:D104"/>
    <mergeCell ref="C162:D162"/>
    <mergeCell ref="C240:E240"/>
    <mergeCell ref="C239:D239"/>
    <mergeCell ref="C219:D219"/>
    <mergeCell ref="C200:D200"/>
    <mergeCell ref="C181:D18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2023-10-13T06:24:01Z</cp:lastPrinted>
  <dcterms:created xsi:type="dcterms:W3CDTF">2022-05-16T14:23:56Z</dcterms:created>
  <dcterms:modified xsi:type="dcterms:W3CDTF">2026-02-26T07:42:43Z</dcterms:modified>
</cp:coreProperties>
</file>